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60" windowWidth="24675" windowHeight="1612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list'!$G$2</definedName>
    <definedName name="MJ">'Krycí list'!$G$5</definedName>
    <definedName name="Mont">Rekapitulace!$H$33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Položky!$A$1:$G$651</definedName>
    <definedName name="_xlnm.Print_Area" localSheetId="1">Rekapitulace!$A$1:$I$47</definedName>
    <definedName name="PocetMJ">'Krycí list'!$G$6</definedName>
    <definedName name="Poznamka">'Krycí list'!$B$37</definedName>
    <definedName name="Projektant">'Krycí list'!$C$8</definedName>
    <definedName name="PSV">Rekapitulace!$F$33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649" i="3"/>
  <c r="BD649" i="3"/>
  <c r="BC649" i="3"/>
  <c r="BB649" i="3"/>
  <c r="G649" i="3"/>
  <c r="BA649" i="3" s="1"/>
  <c r="BE647" i="3"/>
  <c r="BD647" i="3"/>
  <c r="BC647" i="3"/>
  <c r="BB647" i="3"/>
  <c r="BA647" i="3"/>
  <c r="G647" i="3"/>
  <c r="BE645" i="3"/>
  <c r="BD645" i="3"/>
  <c r="BC645" i="3"/>
  <c r="BB645" i="3"/>
  <c r="G645" i="3"/>
  <c r="BA645" i="3" s="1"/>
  <c r="BE643" i="3"/>
  <c r="BD643" i="3"/>
  <c r="BC643" i="3"/>
  <c r="BB643" i="3"/>
  <c r="BA643" i="3"/>
  <c r="G643" i="3"/>
  <c r="BE641" i="3"/>
  <c r="BD641" i="3"/>
  <c r="BC641" i="3"/>
  <c r="BB641" i="3"/>
  <c r="G641" i="3"/>
  <c r="BA641" i="3" s="1"/>
  <c r="BE639" i="3"/>
  <c r="BD639" i="3"/>
  <c r="BC639" i="3"/>
  <c r="BB639" i="3"/>
  <c r="BA639" i="3"/>
  <c r="G639" i="3"/>
  <c r="BE637" i="3"/>
  <c r="BD637" i="3"/>
  <c r="BC637" i="3"/>
  <c r="BB637" i="3"/>
  <c r="G637" i="3"/>
  <c r="BE635" i="3"/>
  <c r="BD635" i="3"/>
  <c r="BC635" i="3"/>
  <c r="BB635" i="3"/>
  <c r="BB651" i="3" s="1"/>
  <c r="F32" i="2" s="1"/>
  <c r="BA635" i="3"/>
  <c r="G635" i="3"/>
  <c r="B32" i="2"/>
  <c r="A32" i="2"/>
  <c r="BE651" i="3"/>
  <c r="I32" i="2" s="1"/>
  <c r="BC651" i="3"/>
  <c r="G32" i="2" s="1"/>
  <c r="C651" i="3"/>
  <c r="BE629" i="3"/>
  <c r="BD629" i="3"/>
  <c r="BC629" i="3"/>
  <c r="BB629" i="3"/>
  <c r="BA629" i="3"/>
  <c r="G629" i="3"/>
  <c r="BE623" i="3"/>
  <c r="BD623" i="3"/>
  <c r="BD633" i="3" s="1"/>
  <c r="H31" i="2" s="1"/>
  <c r="BC623" i="3"/>
  <c r="BA623" i="3"/>
  <c r="G623" i="3"/>
  <c r="BE617" i="3"/>
  <c r="BE633" i="3" s="1"/>
  <c r="I31" i="2" s="1"/>
  <c r="BD617" i="3"/>
  <c r="BC617" i="3"/>
  <c r="BB617" i="3"/>
  <c r="BA617" i="3"/>
  <c r="BA633" i="3" s="1"/>
  <c r="E31" i="2" s="1"/>
  <c r="G617" i="3"/>
  <c r="B31" i="2"/>
  <c r="A31" i="2"/>
  <c r="BC633" i="3"/>
  <c r="G31" i="2" s="1"/>
  <c r="C633" i="3"/>
  <c r="BE612" i="3"/>
  <c r="BD612" i="3"/>
  <c r="BC612" i="3"/>
  <c r="BB612" i="3"/>
  <c r="BA612" i="3"/>
  <c r="G612" i="3"/>
  <c r="BE605" i="3"/>
  <c r="BD605" i="3"/>
  <c r="BD615" i="3" s="1"/>
  <c r="BC605" i="3"/>
  <c r="BA605" i="3"/>
  <c r="G605" i="3"/>
  <c r="BE598" i="3"/>
  <c r="BE615" i="3" s="1"/>
  <c r="I30" i="2" s="1"/>
  <c r="BD598" i="3"/>
  <c r="BC598" i="3"/>
  <c r="BB598" i="3"/>
  <c r="BA598" i="3"/>
  <c r="BA615" i="3" s="1"/>
  <c r="E30" i="2" s="1"/>
  <c r="G598" i="3"/>
  <c r="H30" i="2"/>
  <c r="B30" i="2"/>
  <c r="A30" i="2"/>
  <c r="BC615" i="3"/>
  <c r="G30" i="2" s="1"/>
  <c r="C615" i="3"/>
  <c r="BE595" i="3"/>
  <c r="BD595" i="3"/>
  <c r="BC595" i="3"/>
  <c r="BB595" i="3"/>
  <c r="BA595" i="3"/>
  <c r="G595" i="3"/>
  <c r="BE592" i="3"/>
  <c r="BD592" i="3"/>
  <c r="BC592" i="3"/>
  <c r="BA592" i="3"/>
  <c r="G592" i="3"/>
  <c r="BB592" i="3" s="1"/>
  <c r="BE589" i="3"/>
  <c r="BD589" i="3"/>
  <c r="BC589" i="3"/>
  <c r="BB589" i="3"/>
  <c r="BA589" i="3"/>
  <c r="G589" i="3"/>
  <c r="BE576" i="3"/>
  <c r="BD576" i="3"/>
  <c r="BC576" i="3"/>
  <c r="BA576" i="3"/>
  <c r="G576" i="3"/>
  <c r="BB576" i="3" s="1"/>
  <c r="BE573" i="3"/>
  <c r="BD573" i="3"/>
  <c r="BC573" i="3"/>
  <c r="BB573" i="3"/>
  <c r="BA573" i="3"/>
  <c r="G573" i="3"/>
  <c r="BE571" i="3"/>
  <c r="BD571" i="3"/>
  <c r="BC571" i="3"/>
  <c r="BA571" i="3"/>
  <c r="G571" i="3"/>
  <c r="BB571" i="3" s="1"/>
  <c r="BE567" i="3"/>
  <c r="BD567" i="3"/>
  <c r="BC567" i="3"/>
  <c r="BB567" i="3"/>
  <c r="BA567" i="3"/>
  <c r="G567" i="3"/>
  <c r="BE555" i="3"/>
  <c r="BD555" i="3"/>
  <c r="BC555" i="3"/>
  <c r="BA555" i="3"/>
  <c r="G555" i="3"/>
  <c r="BE553" i="3"/>
  <c r="BE596" i="3" s="1"/>
  <c r="I29" i="2" s="1"/>
  <c r="BD553" i="3"/>
  <c r="BC553" i="3"/>
  <c r="BB553" i="3"/>
  <c r="BA553" i="3"/>
  <c r="BA596" i="3" s="1"/>
  <c r="E29" i="2" s="1"/>
  <c r="G553" i="3"/>
  <c r="B29" i="2"/>
  <c r="A29" i="2"/>
  <c r="BC596" i="3"/>
  <c r="G29" i="2" s="1"/>
  <c r="C596" i="3"/>
  <c r="BE550" i="3"/>
  <c r="BD550" i="3"/>
  <c r="BC550" i="3"/>
  <c r="BB550" i="3"/>
  <c r="BA550" i="3"/>
  <c r="G550" i="3"/>
  <c r="BE547" i="3"/>
  <c r="BD547" i="3"/>
  <c r="BC547" i="3"/>
  <c r="BA547" i="3"/>
  <c r="G547" i="3"/>
  <c r="BB547" i="3" s="1"/>
  <c r="BE544" i="3"/>
  <c r="BD544" i="3"/>
  <c r="BC544" i="3"/>
  <c r="BB544" i="3"/>
  <c r="BA544" i="3"/>
  <c r="G544" i="3"/>
  <c r="BE542" i="3"/>
  <c r="BD542" i="3"/>
  <c r="BC542" i="3"/>
  <c r="BA542" i="3"/>
  <c r="G542" i="3"/>
  <c r="BE540" i="3"/>
  <c r="BE551" i="3" s="1"/>
  <c r="I28" i="2" s="1"/>
  <c r="BD540" i="3"/>
  <c r="BC540" i="3"/>
  <c r="BB540" i="3"/>
  <c r="BA540" i="3"/>
  <c r="BA551" i="3" s="1"/>
  <c r="E28" i="2" s="1"/>
  <c r="G540" i="3"/>
  <c r="B28" i="2"/>
  <c r="A28" i="2"/>
  <c r="BC551" i="3"/>
  <c r="G28" i="2" s="1"/>
  <c r="C551" i="3"/>
  <c r="BE537" i="3"/>
  <c r="BD537" i="3"/>
  <c r="BC537" i="3"/>
  <c r="BB537" i="3"/>
  <c r="BA537" i="3"/>
  <c r="G537" i="3"/>
  <c r="BE526" i="3"/>
  <c r="BD526" i="3"/>
  <c r="BC526" i="3"/>
  <c r="BA526" i="3"/>
  <c r="G526" i="3"/>
  <c r="BB526" i="3" s="1"/>
  <c r="BE516" i="3"/>
  <c r="BD516" i="3"/>
  <c r="BC516" i="3"/>
  <c r="BB516" i="3"/>
  <c r="BA516" i="3"/>
  <c r="G516" i="3"/>
  <c r="BE514" i="3"/>
  <c r="BD514" i="3"/>
  <c r="BC514" i="3"/>
  <c r="BA514" i="3"/>
  <c r="G514" i="3"/>
  <c r="BB514" i="3" s="1"/>
  <c r="BE510" i="3"/>
  <c r="BD510" i="3"/>
  <c r="BC510" i="3"/>
  <c r="BB510" i="3"/>
  <c r="BA510" i="3"/>
  <c r="G510" i="3"/>
  <c r="BE507" i="3"/>
  <c r="BD507" i="3"/>
  <c r="BC507" i="3"/>
  <c r="BA507" i="3"/>
  <c r="G507" i="3"/>
  <c r="BB507" i="3" s="1"/>
  <c r="BE505" i="3"/>
  <c r="BD505" i="3"/>
  <c r="BC505" i="3"/>
  <c r="BB505" i="3"/>
  <c r="BA505" i="3"/>
  <c r="G505" i="3"/>
  <c r="BE502" i="3"/>
  <c r="BD502" i="3"/>
  <c r="BC502" i="3"/>
  <c r="BA502" i="3"/>
  <c r="G502" i="3"/>
  <c r="BB502" i="3" s="1"/>
  <c r="BE496" i="3"/>
  <c r="BD496" i="3"/>
  <c r="BC496" i="3"/>
  <c r="BB496" i="3"/>
  <c r="BA496" i="3"/>
  <c r="G496" i="3"/>
  <c r="BE493" i="3"/>
  <c r="BD493" i="3"/>
  <c r="BC493" i="3"/>
  <c r="BA493" i="3"/>
  <c r="G493" i="3"/>
  <c r="BB493" i="3" s="1"/>
  <c r="BE491" i="3"/>
  <c r="BD491" i="3"/>
  <c r="BC491" i="3"/>
  <c r="BB491" i="3"/>
  <c r="BA491" i="3"/>
  <c r="G491" i="3"/>
  <c r="BE488" i="3"/>
  <c r="BD488" i="3"/>
  <c r="BC488" i="3"/>
  <c r="BA488" i="3"/>
  <c r="G488" i="3"/>
  <c r="BB488" i="3" s="1"/>
  <c r="BE486" i="3"/>
  <c r="BD486" i="3"/>
  <c r="BC486" i="3"/>
  <c r="BB486" i="3"/>
  <c r="BA486" i="3"/>
  <c r="G486" i="3"/>
  <c r="BE483" i="3"/>
  <c r="BD483" i="3"/>
  <c r="BC483" i="3"/>
  <c r="BA483" i="3"/>
  <c r="G483" i="3"/>
  <c r="B27" i="2"/>
  <c r="A27" i="2"/>
  <c r="BE538" i="3"/>
  <c r="I27" i="2" s="1"/>
  <c r="BC538" i="3"/>
  <c r="G27" i="2" s="1"/>
  <c r="BA538" i="3"/>
  <c r="E27" i="2" s="1"/>
  <c r="C538" i="3"/>
  <c r="BE480" i="3"/>
  <c r="BD480" i="3"/>
  <c r="BC480" i="3"/>
  <c r="BA480" i="3"/>
  <c r="G480" i="3"/>
  <c r="BB480" i="3" s="1"/>
  <c r="BE476" i="3"/>
  <c r="BD476" i="3"/>
  <c r="BD481" i="3" s="1"/>
  <c r="BC476" i="3"/>
  <c r="BB476" i="3"/>
  <c r="BB481" i="3" s="1"/>
  <c r="F26" i="2" s="1"/>
  <c r="BA476" i="3"/>
  <c r="G476" i="3"/>
  <c r="G481" i="3" s="1"/>
  <c r="H26" i="2"/>
  <c r="B26" i="2"/>
  <c r="A26" i="2"/>
  <c r="BE481" i="3"/>
  <c r="I26" i="2" s="1"/>
  <c r="BC481" i="3"/>
  <c r="G26" i="2" s="1"/>
  <c r="BA481" i="3"/>
  <c r="E26" i="2" s="1"/>
  <c r="C481" i="3"/>
  <c r="BE473" i="3"/>
  <c r="BD473" i="3"/>
  <c r="BC473" i="3"/>
  <c r="BB473" i="3"/>
  <c r="BA473" i="3"/>
  <c r="G473" i="3"/>
  <c r="BE468" i="3"/>
  <c r="BD468" i="3"/>
  <c r="BC468" i="3"/>
  <c r="BA468" i="3"/>
  <c r="G468" i="3"/>
  <c r="BB468" i="3" s="1"/>
  <c r="BE465" i="3"/>
  <c r="BD465" i="3"/>
  <c r="BC465" i="3"/>
  <c r="BB465" i="3"/>
  <c r="BA465" i="3"/>
  <c r="G465" i="3"/>
  <c r="BE463" i="3"/>
  <c r="BD463" i="3"/>
  <c r="BC463" i="3"/>
  <c r="BA463" i="3"/>
  <c r="G463" i="3"/>
  <c r="BB463" i="3" s="1"/>
  <c r="BE460" i="3"/>
  <c r="BD460" i="3"/>
  <c r="BC460" i="3"/>
  <c r="BB460" i="3"/>
  <c r="BA460" i="3"/>
  <c r="G460" i="3"/>
  <c r="BE458" i="3"/>
  <c r="BD458" i="3"/>
  <c r="BC458" i="3"/>
  <c r="BA458" i="3"/>
  <c r="G458" i="3"/>
  <c r="BB458" i="3" s="1"/>
  <c r="BE456" i="3"/>
  <c r="BD456" i="3"/>
  <c r="BC456" i="3"/>
  <c r="BB456" i="3"/>
  <c r="BA456" i="3"/>
  <c r="G456" i="3"/>
  <c r="BE454" i="3"/>
  <c r="BD454" i="3"/>
  <c r="BC454" i="3"/>
  <c r="BA454" i="3"/>
  <c r="G454" i="3"/>
  <c r="BB454" i="3" s="1"/>
  <c r="BE452" i="3"/>
  <c r="BD452" i="3"/>
  <c r="BC452" i="3"/>
  <c r="BB452" i="3"/>
  <c r="BA452" i="3"/>
  <c r="G452" i="3"/>
  <c r="BE449" i="3"/>
  <c r="BD449" i="3"/>
  <c r="BC449" i="3"/>
  <c r="BA449" i="3"/>
  <c r="G449" i="3"/>
  <c r="BB449" i="3" s="1"/>
  <c r="BE446" i="3"/>
  <c r="BD446" i="3"/>
  <c r="BC446" i="3"/>
  <c r="BB446" i="3"/>
  <c r="BA446" i="3"/>
  <c r="G446" i="3"/>
  <c r="BE443" i="3"/>
  <c r="BD443" i="3"/>
  <c r="BC443" i="3"/>
  <c r="BA443" i="3"/>
  <c r="G443" i="3"/>
  <c r="BB443" i="3" s="1"/>
  <c r="BE440" i="3"/>
  <c r="BD440" i="3"/>
  <c r="BC440" i="3"/>
  <c r="BB440" i="3"/>
  <c r="BB474" i="3" s="1"/>
  <c r="F25" i="2" s="1"/>
  <c r="BA440" i="3"/>
  <c r="G440" i="3"/>
  <c r="B25" i="2"/>
  <c r="A25" i="2"/>
  <c r="BE474" i="3"/>
  <c r="I25" i="2" s="1"/>
  <c r="BC474" i="3"/>
  <c r="G25" i="2" s="1"/>
  <c r="BA474" i="3"/>
  <c r="E25" i="2" s="1"/>
  <c r="C474" i="3"/>
  <c r="BE437" i="3"/>
  <c r="BD437" i="3"/>
  <c r="BC437" i="3"/>
  <c r="BB437" i="3"/>
  <c r="BA437" i="3"/>
  <c r="G437" i="3"/>
  <c r="BE434" i="3"/>
  <c r="BD434" i="3"/>
  <c r="BC434" i="3"/>
  <c r="BA434" i="3"/>
  <c r="G434" i="3"/>
  <c r="BB434" i="3" s="1"/>
  <c r="BE431" i="3"/>
  <c r="BD431" i="3"/>
  <c r="BC431" i="3"/>
  <c r="BB431" i="3"/>
  <c r="BA431" i="3"/>
  <c r="G431" i="3"/>
  <c r="BE428" i="3"/>
  <c r="BD428" i="3"/>
  <c r="BC428" i="3"/>
  <c r="BA428" i="3"/>
  <c r="G428" i="3"/>
  <c r="BB428" i="3" s="1"/>
  <c r="BE422" i="3"/>
  <c r="BD422" i="3"/>
  <c r="BC422" i="3"/>
  <c r="BB422" i="3"/>
  <c r="BA422" i="3"/>
  <c r="G422" i="3"/>
  <c r="BE419" i="3"/>
  <c r="BD419" i="3"/>
  <c r="BC419" i="3"/>
  <c r="BA419" i="3"/>
  <c r="G419" i="3"/>
  <c r="BB419" i="3" s="1"/>
  <c r="BE416" i="3"/>
  <c r="BD416" i="3"/>
  <c r="BC416" i="3"/>
  <c r="BB416" i="3"/>
  <c r="BA416" i="3"/>
  <c r="G416" i="3"/>
  <c r="BE415" i="3"/>
  <c r="BD415" i="3"/>
  <c r="BC415" i="3"/>
  <c r="BA415" i="3"/>
  <c r="G415" i="3"/>
  <c r="BB415" i="3" s="1"/>
  <c r="BE414" i="3"/>
  <c r="BD414" i="3"/>
  <c r="BC414" i="3"/>
  <c r="BB414" i="3"/>
  <c r="BA414" i="3"/>
  <c r="G414" i="3"/>
  <c r="BE412" i="3"/>
  <c r="BD412" i="3"/>
  <c r="BC412" i="3"/>
  <c r="BA412" i="3"/>
  <c r="G412" i="3"/>
  <c r="B24" i="2"/>
  <c r="A24" i="2"/>
  <c r="BE438" i="3"/>
  <c r="I24" i="2" s="1"/>
  <c r="BC438" i="3"/>
  <c r="G24" i="2" s="1"/>
  <c r="BA438" i="3"/>
  <c r="E24" i="2" s="1"/>
  <c r="C438" i="3"/>
  <c r="BE409" i="3"/>
  <c r="BD409" i="3"/>
  <c r="BC409" i="3"/>
  <c r="BA409" i="3"/>
  <c r="G409" i="3"/>
  <c r="BB409" i="3" s="1"/>
  <c r="BE403" i="3"/>
  <c r="BD403" i="3"/>
  <c r="BC403" i="3"/>
  <c r="BB403" i="3"/>
  <c r="BA403" i="3"/>
  <c r="G403" i="3"/>
  <c r="BE401" i="3"/>
  <c r="BD401" i="3"/>
  <c r="BC401" i="3"/>
  <c r="BA401" i="3"/>
  <c r="G401" i="3"/>
  <c r="BB401" i="3" s="1"/>
  <c r="BE398" i="3"/>
  <c r="BD398" i="3"/>
  <c r="BC398" i="3"/>
  <c r="BB398" i="3"/>
  <c r="BA398" i="3"/>
  <c r="G398" i="3"/>
  <c r="BE395" i="3"/>
  <c r="BD395" i="3"/>
  <c r="BC395" i="3"/>
  <c r="BA395" i="3"/>
  <c r="G395" i="3"/>
  <c r="BB395" i="3" s="1"/>
  <c r="BE392" i="3"/>
  <c r="BD392" i="3"/>
  <c r="BC392" i="3"/>
  <c r="BB392" i="3"/>
  <c r="BA392" i="3"/>
  <c r="G392" i="3"/>
  <c r="BE389" i="3"/>
  <c r="BD389" i="3"/>
  <c r="BC389" i="3"/>
  <c r="BA389" i="3"/>
  <c r="G389" i="3"/>
  <c r="BB389" i="3" s="1"/>
  <c r="BE385" i="3"/>
  <c r="BD385" i="3"/>
  <c r="BC385" i="3"/>
  <c r="BB385" i="3"/>
  <c r="BA385" i="3"/>
  <c r="G385" i="3"/>
  <c r="BE382" i="3"/>
  <c r="BD382" i="3"/>
  <c r="BC382" i="3"/>
  <c r="BA382" i="3"/>
  <c r="G382" i="3"/>
  <c r="BB382" i="3" s="1"/>
  <c r="BE380" i="3"/>
  <c r="BD380" i="3"/>
  <c r="BC380" i="3"/>
  <c r="BB380" i="3"/>
  <c r="BA380" i="3"/>
  <c r="G380" i="3"/>
  <c r="BE378" i="3"/>
  <c r="BD378" i="3"/>
  <c r="BC378" i="3"/>
  <c r="BA378" i="3"/>
  <c r="G378" i="3"/>
  <c r="BB378" i="3" s="1"/>
  <c r="BE376" i="3"/>
  <c r="BD376" i="3"/>
  <c r="BC376" i="3"/>
  <c r="BB376" i="3"/>
  <c r="BA376" i="3"/>
  <c r="G376" i="3"/>
  <c r="BE374" i="3"/>
  <c r="BD374" i="3"/>
  <c r="BC374" i="3"/>
  <c r="BA374" i="3"/>
  <c r="G374" i="3"/>
  <c r="BB374" i="3" s="1"/>
  <c r="BE370" i="3"/>
  <c r="BD370" i="3"/>
  <c r="BD410" i="3" s="1"/>
  <c r="H23" i="2" s="1"/>
  <c r="BC370" i="3"/>
  <c r="BB370" i="3"/>
  <c r="BA370" i="3"/>
  <c r="G370" i="3"/>
  <c r="G410" i="3" s="1"/>
  <c r="B23" i="2"/>
  <c r="A23" i="2"/>
  <c r="BE410" i="3"/>
  <c r="I23" i="2" s="1"/>
  <c r="BC410" i="3"/>
  <c r="G23" i="2" s="1"/>
  <c r="BA410" i="3"/>
  <c r="E23" i="2" s="1"/>
  <c r="C410" i="3"/>
  <c r="BE367" i="3"/>
  <c r="BD367" i="3"/>
  <c r="BC367" i="3"/>
  <c r="BB367" i="3"/>
  <c r="BA367" i="3"/>
  <c r="G367" i="3"/>
  <c r="BE365" i="3"/>
  <c r="BD365" i="3"/>
  <c r="BC365" i="3"/>
  <c r="BA365" i="3"/>
  <c r="G365" i="3"/>
  <c r="BB365" i="3" s="1"/>
  <c r="BE363" i="3"/>
  <c r="BD363" i="3"/>
  <c r="BD368" i="3" s="1"/>
  <c r="H22" i="2" s="1"/>
  <c r="BC363" i="3"/>
  <c r="BB363" i="3"/>
  <c r="BA363" i="3"/>
  <c r="G363" i="3"/>
  <c r="G368" i="3" s="1"/>
  <c r="B22" i="2"/>
  <c r="A22" i="2"/>
  <c r="BE368" i="3"/>
  <c r="I22" i="2" s="1"/>
  <c r="BC368" i="3"/>
  <c r="G22" i="2" s="1"/>
  <c r="BA368" i="3"/>
  <c r="E22" i="2" s="1"/>
  <c r="C368" i="3"/>
  <c r="BE360" i="3"/>
  <c r="BD360" i="3"/>
  <c r="BC360" i="3"/>
  <c r="BB360" i="3"/>
  <c r="BA360" i="3"/>
  <c r="G360" i="3"/>
  <c r="BE358" i="3"/>
  <c r="BD358" i="3"/>
  <c r="BC358" i="3"/>
  <c r="BA358" i="3"/>
  <c r="G358" i="3"/>
  <c r="BB358" i="3" s="1"/>
  <c r="BE356" i="3"/>
  <c r="BD356" i="3"/>
  <c r="BC356" i="3"/>
  <c r="BB356" i="3"/>
  <c r="BA356" i="3"/>
  <c r="G356" i="3"/>
  <c r="BE354" i="3"/>
  <c r="BD354" i="3"/>
  <c r="BC354" i="3"/>
  <c r="BA354" i="3"/>
  <c r="G354" i="3"/>
  <c r="B21" i="2"/>
  <c r="A21" i="2"/>
  <c r="BE361" i="3"/>
  <c r="I21" i="2" s="1"/>
  <c r="BC361" i="3"/>
  <c r="G21" i="2" s="1"/>
  <c r="BA361" i="3"/>
  <c r="E21" i="2" s="1"/>
  <c r="C361" i="3"/>
  <c r="BE351" i="3"/>
  <c r="BD351" i="3"/>
  <c r="BC351" i="3"/>
  <c r="BA351" i="3"/>
  <c r="G351" i="3"/>
  <c r="BB351" i="3" s="1"/>
  <c r="BE347" i="3"/>
  <c r="BD347" i="3"/>
  <c r="BC347" i="3"/>
  <c r="BB347" i="3"/>
  <c r="BA347" i="3"/>
  <c r="G347" i="3"/>
  <c r="BE345" i="3"/>
  <c r="BD345" i="3"/>
  <c r="BC345" i="3"/>
  <c r="BA345" i="3"/>
  <c r="G345" i="3"/>
  <c r="BB345" i="3" s="1"/>
  <c r="BE341" i="3"/>
  <c r="BD341" i="3"/>
  <c r="BC341" i="3"/>
  <c r="BB341" i="3"/>
  <c r="BA341" i="3"/>
  <c r="G341" i="3"/>
  <c r="BE337" i="3"/>
  <c r="BD337" i="3"/>
  <c r="BD352" i="3" s="1"/>
  <c r="H20" i="2" s="1"/>
  <c r="BC337" i="3"/>
  <c r="BA337" i="3"/>
  <c r="G337" i="3"/>
  <c r="B20" i="2"/>
  <c r="A20" i="2"/>
  <c r="BE352" i="3"/>
  <c r="I20" i="2" s="1"/>
  <c r="BC352" i="3"/>
  <c r="G20" i="2" s="1"/>
  <c r="BA352" i="3"/>
  <c r="E20" i="2" s="1"/>
  <c r="C352" i="3"/>
  <c r="BE334" i="3"/>
  <c r="BD334" i="3"/>
  <c r="BC334" i="3"/>
  <c r="BA334" i="3"/>
  <c r="G334" i="3"/>
  <c r="BB334" i="3" s="1"/>
  <c r="BE331" i="3"/>
  <c r="BD331" i="3"/>
  <c r="BC331" i="3"/>
  <c r="BB331" i="3"/>
  <c r="BA331" i="3"/>
  <c r="G331" i="3"/>
  <c r="BE326" i="3"/>
  <c r="BD326" i="3"/>
  <c r="BC326" i="3"/>
  <c r="BA326" i="3"/>
  <c r="G326" i="3"/>
  <c r="B19" i="2"/>
  <c r="A19" i="2"/>
  <c r="BE335" i="3"/>
  <c r="I19" i="2" s="1"/>
  <c r="BC335" i="3"/>
  <c r="G19" i="2" s="1"/>
  <c r="BA335" i="3"/>
  <c r="E19" i="2" s="1"/>
  <c r="C335" i="3"/>
  <c r="BE320" i="3"/>
  <c r="BD320" i="3"/>
  <c r="BD324" i="3" s="1"/>
  <c r="H18" i="2" s="1"/>
  <c r="BC320" i="3"/>
  <c r="BB320" i="3"/>
  <c r="BB324" i="3" s="1"/>
  <c r="G320" i="3"/>
  <c r="F18" i="2"/>
  <c r="B18" i="2"/>
  <c r="A18" i="2"/>
  <c r="BE324" i="3"/>
  <c r="I18" i="2" s="1"/>
  <c r="BC324" i="3"/>
  <c r="G18" i="2" s="1"/>
  <c r="C324" i="3"/>
  <c r="BE317" i="3"/>
  <c r="BD317" i="3"/>
  <c r="BD318" i="3" s="1"/>
  <c r="H17" i="2" s="1"/>
  <c r="BC317" i="3"/>
  <c r="BB317" i="3"/>
  <c r="BB318" i="3" s="1"/>
  <c r="G317" i="3"/>
  <c r="F17" i="2"/>
  <c r="B17" i="2"/>
  <c r="A17" i="2"/>
  <c r="BE318" i="3"/>
  <c r="I17" i="2" s="1"/>
  <c r="BC318" i="3"/>
  <c r="G17" i="2" s="1"/>
  <c r="C318" i="3"/>
  <c r="BE305" i="3"/>
  <c r="BD305" i="3"/>
  <c r="BC305" i="3"/>
  <c r="BB305" i="3"/>
  <c r="G305" i="3"/>
  <c r="BA305" i="3" s="1"/>
  <c r="BE303" i="3"/>
  <c r="BD303" i="3"/>
  <c r="BC303" i="3"/>
  <c r="BB303" i="3"/>
  <c r="G303" i="3"/>
  <c r="BA303" i="3" s="1"/>
  <c r="BE287" i="3"/>
  <c r="BD287" i="3"/>
  <c r="BC287" i="3"/>
  <c r="BB287" i="3"/>
  <c r="G287" i="3"/>
  <c r="BA287" i="3" s="1"/>
  <c r="BE284" i="3"/>
  <c r="BD284" i="3"/>
  <c r="BC284" i="3"/>
  <c r="BB284" i="3"/>
  <c r="G284" i="3"/>
  <c r="BA284" i="3" s="1"/>
  <c r="BE280" i="3"/>
  <c r="BD280" i="3"/>
  <c r="BC280" i="3"/>
  <c r="BB280" i="3"/>
  <c r="G280" i="3"/>
  <c r="BA280" i="3" s="1"/>
  <c r="BE277" i="3"/>
  <c r="BD277" i="3"/>
  <c r="BC277" i="3"/>
  <c r="BB277" i="3"/>
  <c r="G277" i="3"/>
  <c r="BA277" i="3" s="1"/>
  <c r="BE274" i="3"/>
  <c r="BD274" i="3"/>
  <c r="BC274" i="3"/>
  <c r="BB274" i="3"/>
  <c r="G274" i="3"/>
  <c r="BA274" i="3" s="1"/>
  <c r="BE272" i="3"/>
  <c r="BD272" i="3"/>
  <c r="BC272" i="3"/>
  <c r="BB272" i="3"/>
  <c r="G272" i="3"/>
  <c r="BA272" i="3" s="1"/>
  <c r="BE270" i="3"/>
  <c r="BD270" i="3"/>
  <c r="BC270" i="3"/>
  <c r="BB270" i="3"/>
  <c r="G270" i="3"/>
  <c r="B16" i="2"/>
  <c r="A16" i="2"/>
  <c r="BE315" i="3"/>
  <c r="I16" i="2" s="1"/>
  <c r="BC315" i="3"/>
  <c r="G16" i="2" s="1"/>
  <c r="C315" i="3"/>
  <c r="BE266" i="3"/>
  <c r="BD266" i="3"/>
  <c r="BC266" i="3"/>
  <c r="BB266" i="3"/>
  <c r="G266" i="3"/>
  <c r="BA266" i="3" s="1"/>
  <c r="BE261" i="3"/>
  <c r="BD261" i="3"/>
  <c r="BC261" i="3"/>
  <c r="BB261" i="3"/>
  <c r="G261" i="3"/>
  <c r="BA261" i="3" s="1"/>
  <c r="BE257" i="3"/>
  <c r="BD257" i="3"/>
  <c r="BC257" i="3"/>
  <c r="BB257" i="3"/>
  <c r="G257" i="3"/>
  <c r="BA257" i="3" s="1"/>
  <c r="BE254" i="3"/>
  <c r="BD254" i="3"/>
  <c r="BC254" i="3"/>
  <c r="BB254" i="3"/>
  <c r="G254" i="3"/>
  <c r="BA254" i="3" s="1"/>
  <c r="BE251" i="3"/>
  <c r="BD251" i="3"/>
  <c r="BC251" i="3"/>
  <c r="BB251" i="3"/>
  <c r="G251" i="3"/>
  <c r="BA251" i="3" s="1"/>
  <c r="BE248" i="3"/>
  <c r="BD248" i="3"/>
  <c r="BC248" i="3"/>
  <c r="BB248" i="3"/>
  <c r="G248" i="3"/>
  <c r="BA248" i="3" s="1"/>
  <c r="BE246" i="3"/>
  <c r="BD246" i="3"/>
  <c r="BC246" i="3"/>
  <c r="BB246" i="3"/>
  <c r="G246" i="3"/>
  <c r="BA246" i="3" s="1"/>
  <c r="BE244" i="3"/>
  <c r="BD244" i="3"/>
  <c r="BC244" i="3"/>
  <c r="BB244" i="3"/>
  <c r="G244" i="3"/>
  <c r="BA244" i="3" s="1"/>
  <c r="BE242" i="3"/>
  <c r="BD242" i="3"/>
  <c r="BC242" i="3"/>
  <c r="BB242" i="3"/>
  <c r="G242" i="3"/>
  <c r="BA242" i="3" s="1"/>
  <c r="BE238" i="3"/>
  <c r="BD238" i="3"/>
  <c r="BC238" i="3"/>
  <c r="BB238" i="3"/>
  <c r="G238" i="3"/>
  <c r="BA238" i="3" s="1"/>
  <c r="BE234" i="3"/>
  <c r="BD234" i="3"/>
  <c r="BC234" i="3"/>
  <c r="BB234" i="3"/>
  <c r="G234" i="3"/>
  <c r="BA234" i="3" s="1"/>
  <c r="BE231" i="3"/>
  <c r="BD231" i="3"/>
  <c r="BC231" i="3"/>
  <c r="BB231" i="3"/>
  <c r="G231" i="3"/>
  <c r="BA231" i="3" s="1"/>
  <c r="BE228" i="3"/>
  <c r="BD228" i="3"/>
  <c r="BC228" i="3"/>
  <c r="BB228" i="3"/>
  <c r="G228" i="3"/>
  <c r="BA228" i="3" s="1"/>
  <c r="BE225" i="3"/>
  <c r="BD225" i="3"/>
  <c r="BC225" i="3"/>
  <c r="BB225" i="3"/>
  <c r="G225" i="3"/>
  <c r="BA225" i="3" s="1"/>
  <c r="BE221" i="3"/>
  <c r="BD221" i="3"/>
  <c r="BC221" i="3"/>
  <c r="BB221" i="3"/>
  <c r="G221" i="3"/>
  <c r="BA221" i="3" s="1"/>
  <c r="BE219" i="3"/>
  <c r="BD219" i="3"/>
  <c r="BC219" i="3"/>
  <c r="BB219" i="3"/>
  <c r="G219" i="3"/>
  <c r="BA219" i="3" s="1"/>
  <c r="BE217" i="3"/>
  <c r="BD217" i="3"/>
  <c r="BC217" i="3"/>
  <c r="BB217" i="3"/>
  <c r="G217" i="3"/>
  <c r="BA217" i="3" s="1"/>
  <c r="BE213" i="3"/>
  <c r="BD213" i="3"/>
  <c r="BC213" i="3"/>
  <c r="BB213" i="3"/>
  <c r="G213" i="3"/>
  <c r="BA213" i="3" s="1"/>
  <c r="BE210" i="3"/>
  <c r="BD210" i="3"/>
  <c r="BC210" i="3"/>
  <c r="BB210" i="3"/>
  <c r="BB268" i="3" s="1"/>
  <c r="F15" i="2" s="1"/>
  <c r="G210" i="3"/>
  <c r="B15" i="2"/>
  <c r="A15" i="2"/>
  <c r="BE268" i="3"/>
  <c r="I15" i="2" s="1"/>
  <c r="BC268" i="3"/>
  <c r="G15" i="2" s="1"/>
  <c r="C268" i="3"/>
  <c r="BE206" i="3"/>
  <c r="BD206" i="3"/>
  <c r="BC206" i="3"/>
  <c r="BB206" i="3"/>
  <c r="G206" i="3"/>
  <c r="BA206" i="3" s="1"/>
  <c r="BE202" i="3"/>
  <c r="BD202" i="3"/>
  <c r="BD208" i="3" s="1"/>
  <c r="H14" i="2" s="1"/>
  <c r="BC202" i="3"/>
  <c r="BB202" i="3"/>
  <c r="BB208" i="3" s="1"/>
  <c r="F14" i="2" s="1"/>
  <c r="G202" i="3"/>
  <c r="B14" i="2"/>
  <c r="A14" i="2"/>
  <c r="BE208" i="3"/>
  <c r="I14" i="2" s="1"/>
  <c r="BC208" i="3"/>
  <c r="G14" i="2" s="1"/>
  <c r="C208" i="3"/>
  <c r="BE197" i="3"/>
  <c r="BD197" i="3"/>
  <c r="BC197" i="3"/>
  <c r="BB197" i="3"/>
  <c r="G197" i="3"/>
  <c r="BA197" i="3" s="1"/>
  <c r="BE195" i="3"/>
  <c r="BD195" i="3"/>
  <c r="BD200" i="3" s="1"/>
  <c r="BC195" i="3"/>
  <c r="BB195" i="3"/>
  <c r="BB200" i="3" s="1"/>
  <c r="F13" i="2" s="1"/>
  <c r="G195" i="3"/>
  <c r="H13" i="2"/>
  <c r="B13" i="2"/>
  <c r="A13" i="2"/>
  <c r="BE200" i="3"/>
  <c r="I13" i="2" s="1"/>
  <c r="BC200" i="3"/>
  <c r="G13" i="2" s="1"/>
  <c r="C200" i="3"/>
  <c r="BE191" i="3"/>
  <c r="BD191" i="3"/>
  <c r="BC191" i="3"/>
  <c r="BB191" i="3"/>
  <c r="G191" i="3"/>
  <c r="BA191" i="3" s="1"/>
  <c r="BE190" i="3"/>
  <c r="BD190" i="3"/>
  <c r="BC190" i="3"/>
  <c r="BB190" i="3"/>
  <c r="BA190" i="3"/>
  <c r="G190" i="3"/>
  <c r="BE187" i="3"/>
  <c r="BD187" i="3"/>
  <c r="BC187" i="3"/>
  <c r="BB187" i="3"/>
  <c r="G187" i="3"/>
  <c r="BA187" i="3" s="1"/>
  <c r="BE184" i="3"/>
  <c r="BD184" i="3"/>
  <c r="BC184" i="3"/>
  <c r="BB184" i="3"/>
  <c r="BA184" i="3"/>
  <c r="G184" i="3"/>
  <c r="BE181" i="3"/>
  <c r="BD181" i="3"/>
  <c r="BC181" i="3"/>
  <c r="BB181" i="3"/>
  <c r="G181" i="3"/>
  <c r="BA181" i="3" s="1"/>
  <c r="BE178" i="3"/>
  <c r="BE193" i="3" s="1"/>
  <c r="I12" i="2" s="1"/>
  <c r="BD178" i="3"/>
  <c r="BC178" i="3"/>
  <c r="BB178" i="3"/>
  <c r="BA178" i="3"/>
  <c r="G178" i="3"/>
  <c r="BE176" i="3"/>
  <c r="BD176" i="3"/>
  <c r="BC176" i="3"/>
  <c r="BC193" i="3" s="1"/>
  <c r="G12" i="2" s="1"/>
  <c r="BB176" i="3"/>
  <c r="BA176" i="3"/>
  <c r="G176" i="3"/>
  <c r="B12" i="2"/>
  <c r="A12" i="2"/>
  <c r="BD193" i="3"/>
  <c r="H12" i="2" s="1"/>
  <c r="BB193" i="3"/>
  <c r="F12" i="2" s="1"/>
  <c r="G193" i="3"/>
  <c r="C193" i="3"/>
  <c r="BE170" i="3"/>
  <c r="BD170" i="3"/>
  <c r="BC170" i="3"/>
  <c r="BB170" i="3"/>
  <c r="BA170" i="3"/>
  <c r="G170" i="3"/>
  <c r="BE166" i="3"/>
  <c r="BE174" i="3" s="1"/>
  <c r="I11" i="2" s="1"/>
  <c r="BD166" i="3"/>
  <c r="BC166" i="3"/>
  <c r="BC174" i="3" s="1"/>
  <c r="G11" i="2" s="1"/>
  <c r="BB166" i="3"/>
  <c r="BA166" i="3"/>
  <c r="BA174" i="3" s="1"/>
  <c r="E11" i="2" s="1"/>
  <c r="G166" i="3"/>
  <c r="B11" i="2"/>
  <c r="A11" i="2"/>
  <c r="BD174" i="3"/>
  <c r="H11" i="2" s="1"/>
  <c r="BB174" i="3"/>
  <c r="F11" i="2" s="1"/>
  <c r="G174" i="3"/>
  <c r="C174" i="3"/>
  <c r="BE162" i="3"/>
  <c r="BE164" i="3" s="1"/>
  <c r="I10" i="2" s="1"/>
  <c r="BD162" i="3"/>
  <c r="BC162" i="3"/>
  <c r="BB162" i="3"/>
  <c r="BA162" i="3"/>
  <c r="BA164" i="3" s="1"/>
  <c r="E10" i="2" s="1"/>
  <c r="G162" i="3"/>
  <c r="BE146" i="3"/>
  <c r="BD146" i="3"/>
  <c r="BC146" i="3"/>
  <c r="BC164" i="3" s="1"/>
  <c r="G10" i="2" s="1"/>
  <c r="BB146" i="3"/>
  <c r="BA146" i="3"/>
  <c r="G146" i="3"/>
  <c r="B10" i="2"/>
  <c r="A10" i="2"/>
  <c r="BD164" i="3"/>
  <c r="H10" i="2" s="1"/>
  <c r="BB164" i="3"/>
  <c r="F10" i="2" s="1"/>
  <c r="G164" i="3"/>
  <c r="C164" i="3"/>
  <c r="BE141" i="3"/>
  <c r="BD141" i="3"/>
  <c r="BC141" i="3"/>
  <c r="BB141" i="3"/>
  <c r="BA141" i="3"/>
  <c r="G141" i="3"/>
  <c r="BE137" i="3"/>
  <c r="BD137" i="3"/>
  <c r="BC137" i="3"/>
  <c r="BB137" i="3"/>
  <c r="BA137" i="3"/>
  <c r="G137" i="3"/>
  <c r="BE134" i="3"/>
  <c r="BD134" i="3"/>
  <c r="BC134" i="3"/>
  <c r="BB134" i="3"/>
  <c r="BA134" i="3"/>
  <c r="G134" i="3"/>
  <c r="BE131" i="3"/>
  <c r="BD131" i="3"/>
  <c r="BC131" i="3"/>
  <c r="BB131" i="3"/>
  <c r="BA131" i="3"/>
  <c r="G131" i="3"/>
  <c r="BE126" i="3"/>
  <c r="BD126" i="3"/>
  <c r="BC126" i="3"/>
  <c r="BB126" i="3"/>
  <c r="BA126" i="3"/>
  <c r="G126" i="3"/>
  <c r="BE123" i="3"/>
  <c r="BD123" i="3"/>
  <c r="BC123" i="3"/>
  <c r="BB123" i="3"/>
  <c r="BA123" i="3"/>
  <c r="G123" i="3"/>
  <c r="BE107" i="3"/>
  <c r="BD107" i="3"/>
  <c r="BC107" i="3"/>
  <c r="BB107" i="3"/>
  <c r="BA107" i="3"/>
  <c r="G107" i="3"/>
  <c r="BE101" i="3"/>
  <c r="BD101" i="3"/>
  <c r="BC101" i="3"/>
  <c r="BB101" i="3"/>
  <c r="BA101" i="3"/>
  <c r="G101" i="3"/>
  <c r="BE98" i="3"/>
  <c r="BD98" i="3"/>
  <c r="BC98" i="3"/>
  <c r="BB98" i="3"/>
  <c r="G98" i="3"/>
  <c r="BA98" i="3" s="1"/>
  <c r="BE96" i="3"/>
  <c r="BD96" i="3"/>
  <c r="BC96" i="3"/>
  <c r="BB96" i="3"/>
  <c r="BA96" i="3"/>
  <c r="G96" i="3"/>
  <c r="BE92" i="3"/>
  <c r="BD92" i="3"/>
  <c r="BC92" i="3"/>
  <c r="BB92" i="3"/>
  <c r="BA92" i="3"/>
  <c r="G92" i="3"/>
  <c r="BE89" i="3"/>
  <c r="BD89" i="3"/>
  <c r="BC89" i="3"/>
  <c r="BB89" i="3"/>
  <c r="BA89" i="3"/>
  <c r="G89" i="3"/>
  <c r="BE85" i="3"/>
  <c r="BD85" i="3"/>
  <c r="BC85" i="3"/>
  <c r="BC144" i="3" s="1"/>
  <c r="G9" i="2" s="1"/>
  <c r="BB85" i="3"/>
  <c r="BA85" i="3"/>
  <c r="G85" i="3"/>
  <c r="BE81" i="3"/>
  <c r="BE144" i="3" s="1"/>
  <c r="I9" i="2" s="1"/>
  <c r="BD81" i="3"/>
  <c r="BC81" i="3"/>
  <c r="BB81" i="3"/>
  <c r="BA81" i="3"/>
  <c r="BA144" i="3" s="1"/>
  <c r="E9" i="2" s="1"/>
  <c r="G81" i="3"/>
  <c r="B9" i="2"/>
  <c r="A9" i="2"/>
  <c r="BD144" i="3"/>
  <c r="H9" i="2" s="1"/>
  <c r="BB144" i="3"/>
  <c r="F9" i="2" s="1"/>
  <c r="G144" i="3"/>
  <c r="C144" i="3"/>
  <c r="BE76" i="3"/>
  <c r="BE79" i="3" s="1"/>
  <c r="I8" i="2" s="1"/>
  <c r="BD76" i="3"/>
  <c r="BC76" i="3"/>
  <c r="BC79" i="3" s="1"/>
  <c r="G8" i="2" s="1"/>
  <c r="BB76" i="3"/>
  <c r="BA76" i="3"/>
  <c r="BA79" i="3" s="1"/>
  <c r="E8" i="2" s="1"/>
  <c r="G76" i="3"/>
  <c r="B8" i="2"/>
  <c r="A8" i="2"/>
  <c r="BD79" i="3"/>
  <c r="H8" i="2" s="1"/>
  <c r="BB79" i="3"/>
  <c r="F8" i="2" s="1"/>
  <c r="G79" i="3"/>
  <c r="C79" i="3"/>
  <c r="BE71" i="3"/>
  <c r="BD71" i="3"/>
  <c r="BC71" i="3"/>
  <c r="BB71" i="3"/>
  <c r="BA71" i="3"/>
  <c r="G71" i="3"/>
  <c r="BE67" i="3"/>
  <c r="BD67" i="3"/>
  <c r="BC67" i="3"/>
  <c r="BB67" i="3"/>
  <c r="BA67" i="3"/>
  <c r="G67" i="3"/>
  <c r="BE64" i="3"/>
  <c r="BD64" i="3"/>
  <c r="BC64" i="3"/>
  <c r="BB64" i="3"/>
  <c r="BA64" i="3"/>
  <c r="G64" i="3"/>
  <c r="BE61" i="3"/>
  <c r="BD61" i="3"/>
  <c r="BC61" i="3"/>
  <c r="BB61" i="3"/>
  <c r="BA61" i="3"/>
  <c r="G61" i="3"/>
  <c r="BE58" i="3"/>
  <c r="BD58" i="3"/>
  <c r="BC58" i="3"/>
  <c r="BB58" i="3"/>
  <c r="BA58" i="3"/>
  <c r="G58" i="3"/>
  <c r="BE56" i="3"/>
  <c r="BD56" i="3"/>
  <c r="BC56" i="3"/>
  <c r="BB56" i="3"/>
  <c r="BA56" i="3"/>
  <c r="G56" i="3"/>
  <c r="BE54" i="3"/>
  <c r="BD54" i="3"/>
  <c r="BC54" i="3"/>
  <c r="BB54" i="3"/>
  <c r="BA54" i="3"/>
  <c r="G54" i="3"/>
  <c r="BE48" i="3"/>
  <c r="BD48" i="3"/>
  <c r="BC48" i="3"/>
  <c r="BB48" i="3"/>
  <c r="BA48" i="3"/>
  <c r="G48" i="3"/>
  <c r="BE46" i="3"/>
  <c r="BD46" i="3"/>
  <c r="BC46" i="3"/>
  <c r="BB46" i="3"/>
  <c r="BA46" i="3"/>
  <c r="G46" i="3"/>
  <c r="BE41" i="3"/>
  <c r="BD41" i="3"/>
  <c r="BC41" i="3"/>
  <c r="BB41" i="3"/>
  <c r="BA41" i="3"/>
  <c r="G41" i="3"/>
  <c r="BE39" i="3"/>
  <c r="BD39" i="3"/>
  <c r="BC39" i="3"/>
  <c r="BB39" i="3"/>
  <c r="BA39" i="3"/>
  <c r="G39" i="3"/>
  <c r="BE36" i="3"/>
  <c r="BD36" i="3"/>
  <c r="BC36" i="3"/>
  <c r="BB36" i="3"/>
  <c r="BA36" i="3"/>
  <c r="G36" i="3"/>
  <c r="BE33" i="3"/>
  <c r="BD33" i="3"/>
  <c r="BC33" i="3"/>
  <c r="BB33" i="3"/>
  <c r="BA33" i="3"/>
  <c r="G33" i="3"/>
  <c r="BE31" i="3"/>
  <c r="BD31" i="3"/>
  <c r="BC31" i="3"/>
  <c r="BB31" i="3"/>
  <c r="BA31" i="3"/>
  <c r="G31" i="3"/>
  <c r="BE27" i="3"/>
  <c r="BD27" i="3"/>
  <c r="BC27" i="3"/>
  <c r="BB27" i="3"/>
  <c r="BA27" i="3"/>
  <c r="G27" i="3"/>
  <c r="BE24" i="3"/>
  <c r="BD24" i="3"/>
  <c r="BC24" i="3"/>
  <c r="BB24" i="3"/>
  <c r="BA24" i="3"/>
  <c r="G24" i="3"/>
  <c r="BE22" i="3"/>
  <c r="BD22" i="3"/>
  <c r="BC22" i="3"/>
  <c r="BB22" i="3"/>
  <c r="BA22" i="3"/>
  <c r="G22" i="3"/>
  <c r="BE20" i="3"/>
  <c r="BD20" i="3"/>
  <c r="BC20" i="3"/>
  <c r="BB20" i="3"/>
  <c r="BA20" i="3"/>
  <c r="G20" i="3"/>
  <c r="BE17" i="3"/>
  <c r="BD17" i="3"/>
  <c r="BC17" i="3"/>
  <c r="BB17" i="3"/>
  <c r="BA17" i="3"/>
  <c r="G17" i="3"/>
  <c r="BE15" i="3"/>
  <c r="BD15" i="3"/>
  <c r="BC15" i="3"/>
  <c r="BB15" i="3"/>
  <c r="BA15" i="3"/>
  <c r="G15" i="3"/>
  <c r="BE10" i="3"/>
  <c r="BE74" i="3" s="1"/>
  <c r="I7" i="2" s="1"/>
  <c r="I33" i="2" s="1"/>
  <c r="C21" i="1" s="1"/>
  <c r="BD10" i="3"/>
  <c r="BC10" i="3"/>
  <c r="BB10" i="3"/>
  <c r="BA10" i="3"/>
  <c r="BA74" i="3" s="1"/>
  <c r="E7" i="2" s="1"/>
  <c r="G10" i="3"/>
  <c r="BE8" i="3"/>
  <c r="BD8" i="3"/>
  <c r="BC8" i="3"/>
  <c r="BC74" i="3" s="1"/>
  <c r="G7" i="2" s="1"/>
  <c r="BB8" i="3"/>
  <c r="BA8" i="3"/>
  <c r="G8" i="3"/>
  <c r="B7" i="2"/>
  <c r="A7" i="2"/>
  <c r="BD74" i="3"/>
  <c r="H7" i="2" s="1"/>
  <c r="BB74" i="3"/>
  <c r="F7" i="2" s="1"/>
  <c r="G74" i="3"/>
  <c r="C7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33" i="2" l="1"/>
  <c r="C18" i="1" s="1"/>
  <c r="BA193" i="3"/>
  <c r="E12" i="2" s="1"/>
  <c r="E33" i="2" s="1"/>
  <c r="BD268" i="3"/>
  <c r="H15" i="2" s="1"/>
  <c r="BA270" i="3"/>
  <c r="BA315" i="3" s="1"/>
  <c r="E16" i="2" s="1"/>
  <c r="G315" i="3"/>
  <c r="BA317" i="3"/>
  <c r="BA318" i="3" s="1"/>
  <c r="E17" i="2" s="1"/>
  <c r="G318" i="3"/>
  <c r="BA320" i="3"/>
  <c r="BA324" i="3" s="1"/>
  <c r="E18" i="2" s="1"/>
  <c r="G324" i="3"/>
  <c r="G335" i="3"/>
  <c r="BB326" i="3"/>
  <c r="BB335" i="3" s="1"/>
  <c r="F19" i="2" s="1"/>
  <c r="BD361" i="3"/>
  <c r="H21" i="2" s="1"/>
  <c r="BB368" i="3"/>
  <c r="F22" i="2" s="1"/>
  <c r="BB410" i="3"/>
  <c r="F23" i="2" s="1"/>
  <c r="G474" i="3"/>
  <c r="BD474" i="3"/>
  <c r="H25" i="2" s="1"/>
  <c r="BD538" i="3"/>
  <c r="H27" i="2" s="1"/>
  <c r="BD551" i="3"/>
  <c r="H28" i="2" s="1"/>
  <c r="BA195" i="3"/>
  <c r="BA200" i="3" s="1"/>
  <c r="E13" i="2" s="1"/>
  <c r="G200" i="3"/>
  <c r="BA210" i="3"/>
  <c r="BA268" i="3" s="1"/>
  <c r="E15" i="2" s="1"/>
  <c r="G268" i="3"/>
  <c r="BB315" i="3"/>
  <c r="F16" i="2" s="1"/>
  <c r="G361" i="3"/>
  <c r="BB354" i="3"/>
  <c r="BB361" i="3" s="1"/>
  <c r="F21" i="2" s="1"/>
  <c r="BD438" i="3"/>
  <c r="H24" i="2" s="1"/>
  <c r="G538" i="3"/>
  <c r="BB483" i="3"/>
  <c r="BB538" i="3" s="1"/>
  <c r="F27" i="2" s="1"/>
  <c r="BB551" i="3"/>
  <c r="F28" i="2" s="1"/>
  <c r="G551" i="3"/>
  <c r="BB542" i="3"/>
  <c r="BD596" i="3"/>
  <c r="H29" i="2" s="1"/>
  <c r="BB615" i="3"/>
  <c r="F30" i="2" s="1"/>
  <c r="G615" i="3"/>
  <c r="BB605" i="3"/>
  <c r="BD651" i="3"/>
  <c r="H32" i="2" s="1"/>
  <c r="G438" i="3"/>
  <c r="BB412" i="3"/>
  <c r="BB438" i="3" s="1"/>
  <c r="F24" i="2" s="1"/>
  <c r="G596" i="3"/>
  <c r="BB555" i="3"/>
  <c r="BB596" i="3" s="1"/>
  <c r="F29" i="2" s="1"/>
  <c r="BA637" i="3"/>
  <c r="BA651" i="3" s="1"/>
  <c r="E32" i="2" s="1"/>
  <c r="G651" i="3"/>
  <c r="G208" i="3"/>
  <c r="BA202" i="3"/>
  <c r="BA208" i="3" s="1"/>
  <c r="E14" i="2" s="1"/>
  <c r="BD315" i="3"/>
  <c r="H16" i="2" s="1"/>
  <c r="H33" i="2" s="1"/>
  <c r="C17" i="1" s="1"/>
  <c r="BD335" i="3"/>
  <c r="H19" i="2" s="1"/>
  <c r="G352" i="3"/>
  <c r="BB337" i="3"/>
  <c r="BB352" i="3" s="1"/>
  <c r="F20" i="2" s="1"/>
  <c r="BB633" i="3"/>
  <c r="F31" i="2" s="1"/>
  <c r="G633" i="3"/>
  <c r="BB623" i="3"/>
  <c r="F33" i="2" l="1"/>
  <c r="C16" i="1" s="1"/>
  <c r="C15" i="1"/>
  <c r="C19" i="1" l="1"/>
  <c r="C22" i="1" s="1"/>
  <c r="G18" i="1"/>
  <c r="G19" i="1"/>
  <c r="G20" i="1"/>
  <c r="G16" i="1"/>
  <c r="G17" i="1"/>
  <c r="G21" i="1"/>
  <c r="G23" i="1" l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<sst xmlns="http://schemas.openxmlformats.org/spreadsheetml/2006/main" count="1471" uniqueCount="784">
  <si>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</si>
  <si>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</si>
  <si>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</si>
  <si>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</si>
  <si>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</si>
  <si>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</si>
  <si>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</si>
  <si>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</si>
  <si>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</si>
  <si>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</si>
  <si>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</si>
  <si>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</si>
  <si>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</si>
  <si>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</si>
  <si>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</si>
  <si>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</si>
  <si>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</si>
  <si>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</si>
  <si>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</si>
  <si>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</si>
  <si>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</si>
  <si>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</si>
  <si>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</si>
  <si>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</si>
  <si>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</si>
  <si>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</si>
  <si>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</si>
  <si>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</si>
  <si>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</si>
  <si>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</si>
  <si>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</si>
  <si>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</si>
  <si>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</si>
  <si>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</si>
  <si>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</si>
  <si>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</si>
  <si>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</si>
  <si>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</si>
  <si>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</si>
  <si>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</si>
  <si>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</si>
  <si>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</si>
  <si>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</si>
  <si>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</si>
  <si>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</si>
  <si>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</si>
  <si>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</si>
  <si>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</si>
  <si>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</si>
  <si>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</si>
  <si>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</si>
  <si>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</si>
  <si>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</si>
  <si>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</si>
  <si>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</si>
  <si>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</si>
  <si>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</si>
  <si>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</si>
  <si>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</si>
  <si>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</si>
  <si>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</si>
  <si>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</si>
  <si>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</si>
  <si>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</si>
  <si>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</si>
  <si>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</si>
  <si>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</si>
  <si>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</si>
  <si>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</si>
  <si>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</si>
  <si>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</si>
  <si>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</si>
  <si>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</si>
  <si>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20200305</t>
  </si>
  <si>
    <t>OOP Město Albrechtice - SOUTĚŽ</t>
  </si>
  <si>
    <t>Stavební úpravy 1.NP a 4.NP</t>
  </si>
  <si>
    <t>30</t>
  </si>
  <si>
    <t>Stavební úpravy 1.NP</t>
  </si>
  <si>
    <t>3</t>
  </si>
  <si>
    <t>Svislé a kompletní konstrukce</t>
  </si>
  <si>
    <t>310239411RT1</t>
  </si>
  <si>
    <t>Zazdívka otvorů plochy do 4 m2 cihlami na MC s použitím suché maltové směsi</t>
  </si>
  <si>
    <t>m3</t>
  </si>
  <si>
    <t>0,45*0,7*1,85</t>
  </si>
  <si>
    <t>317234410R00</t>
  </si>
  <si>
    <t xml:space="preserve">Vyzdívka mezi nosníky cihlami pálenými na MC </t>
  </si>
  <si>
    <t>výplň překladů z I nosníků</t>
  </si>
  <si>
    <t>0,15*0,6*(1,4+1,3+1,4+1,4+1,3+1,3+1,2+1,4+1,6+1,6)</t>
  </si>
  <si>
    <t>0,15*0,45*(1,6+1,2+1,4)</t>
  </si>
  <si>
    <t>0,15*0,3*(1,7+1,7)</t>
  </si>
  <si>
    <t>317941121RT2</t>
  </si>
  <si>
    <t>Osazení ocelových válcovaných nosníků do č.12 včetně dodávky profilu I č.10</t>
  </si>
  <si>
    <t>t</t>
  </si>
  <si>
    <t>0,0083*(1+0,9+1)</t>
  </si>
  <si>
    <t>317941123RT2</t>
  </si>
  <si>
    <t>Osazení ocelových válcovaných nosníků  č.14-22 včetně dodávky profilu I č.14</t>
  </si>
  <si>
    <t>0,0143*(1,4*4+1,3*4+1,2+1,4*4+1,4*4+1,3*4+1,3*4+1,2*4+1,2*3+1,4*3)</t>
  </si>
  <si>
    <t>0,0143*(1,4*4+1,2+1,3+2,1)</t>
  </si>
  <si>
    <t>317941123RT3</t>
  </si>
  <si>
    <t>Osazení ocelových válcovaných nosníků  č.14-22 včetně dodávky profilu I č.16</t>
  </si>
  <si>
    <t>0,0179*(1,6*3+1,6*4+1,6+1,7+1,6*4+1,7)</t>
  </si>
  <si>
    <t>317941125RT2</t>
  </si>
  <si>
    <t>Osazení ocelových válcovaných nosníků č.22 a vyšší včetně dodávky profilu I č.24</t>
  </si>
  <si>
    <t>0,0362*3,4</t>
  </si>
  <si>
    <t>342241161R00</t>
  </si>
  <si>
    <t xml:space="preserve">Příčky z cihel plných CP29  tl. 65 mm </t>
  </si>
  <si>
    <t>m2</t>
  </si>
  <si>
    <t>0,52*3,5*2</t>
  </si>
  <si>
    <t>1,15*3,5-0,7*1,95</t>
  </si>
  <si>
    <t>342241162R00</t>
  </si>
  <si>
    <t xml:space="preserve">Příčky z cihel plných CP29  tl. 140 mm </t>
  </si>
  <si>
    <t>zárubně:0,1*2,05*34</t>
  </si>
  <si>
    <t>zazdívky otvorů:1,07*2,4+1,07*2,4+0,7*2,05+0,8*2,05+0,9*2,05</t>
  </si>
  <si>
    <t>1,8*1</t>
  </si>
  <si>
    <t>342261211RS3</t>
  </si>
  <si>
    <t>Příčka sádrokarton. ocel.kce, 2x oplášť. tl.100 mm desky standard impreg. tl. 12,5 mm, minerál 4 cm</t>
  </si>
  <si>
    <t>3,7*(0,95+1,6)</t>
  </si>
  <si>
    <t>342261213RS1</t>
  </si>
  <si>
    <t>Příčka sádrokarton. ocel.kce, 2x oplášť. tl.150 mm desky standard tl. 12,5 mm, izol. minerál tl. 8 cm</t>
  </si>
  <si>
    <t>2,8*3,7</t>
  </si>
  <si>
    <t>2,85*3,7-0,7*2,05</t>
  </si>
  <si>
    <t>342263310R00</t>
  </si>
  <si>
    <t xml:space="preserve">Úprava sádrokartonové příčky pro osazení umývadla </t>
  </si>
  <si>
    <t>kus</t>
  </si>
  <si>
    <t>170:1</t>
  </si>
  <si>
    <t>162:1</t>
  </si>
  <si>
    <t>342263990RV1</t>
  </si>
  <si>
    <t>Příplatek k příčce sádrokart. za desku tl. 12,5 mm GKBi na jedné straně příčky</t>
  </si>
  <si>
    <t>(2,85*3,7-0,7*2,05)*2</t>
  </si>
  <si>
    <t>342264051RT1</t>
  </si>
  <si>
    <t>Podhled sádrokartonový na zavěšenou ocel. konstr. desky standard tl. 12,5 mm, bez izolace</t>
  </si>
  <si>
    <t>164:0,9*0,9+0,2*(0,9*2)</t>
  </si>
  <si>
    <t>162:3,17*0,65+3,17*0,4</t>
  </si>
  <si>
    <t>154:1,6*2+0,3*2*(2,3+3)</t>
  </si>
  <si>
    <t>153:1,5</t>
  </si>
  <si>
    <t>342264051RT3</t>
  </si>
  <si>
    <t>Podhled sádrokartonový na zavěšenou ocel. konstr. desky standard impreg. tl. 12,5 mm, bez izolace</t>
  </si>
  <si>
    <t>155:1,2</t>
  </si>
  <si>
    <t>342264098RT1</t>
  </si>
  <si>
    <t>Příplatek k podhledu sádrokart. za plochu do 10 m2 pro plochy do 2 m2</t>
  </si>
  <si>
    <t>342264101R00</t>
  </si>
  <si>
    <t xml:space="preserve">Osazení reviz. dvířek do SDK podhledu, do 0,25 m2 </t>
  </si>
  <si>
    <t>342264513R00</t>
  </si>
  <si>
    <t xml:space="preserve">Revizní dvířka do SDK podhledu, 300x300 mm </t>
  </si>
  <si>
    <t>342267111RT1</t>
  </si>
  <si>
    <t>Obklad trámů sádrokartonem dvoustranný do 0,5/0,5m desky standard tl. 12,5 mm</t>
  </si>
  <si>
    <t>m</t>
  </si>
  <si>
    <t>obklad VZT - kufr</t>
  </si>
  <si>
    <t>3,1*2+2,3*2</t>
  </si>
  <si>
    <t>344903101RZ1</t>
  </si>
  <si>
    <t xml:space="preserve">Řezání válcovaných profilů </t>
  </si>
  <si>
    <t>zkracování a úpravy stávajících překladů</t>
  </si>
  <si>
    <t>10</t>
  </si>
  <si>
    <t>346244381R00</t>
  </si>
  <si>
    <t xml:space="preserve">Plentování ocelových nosníků výšky do 20 cm </t>
  </si>
  <si>
    <t xml:space="preserve">plentování z obou popř. z jedné strany </t>
  </si>
  <si>
    <t>0,2*(1,4*2*5+1,3*2*3+1,6*2*3+1,2+1,2*7+1*2+1,7*2+0,9*2+1*2)</t>
  </si>
  <si>
    <t>349231811R00</t>
  </si>
  <si>
    <t xml:space="preserve">Přizdívka ostění s ozubem z cihel, kapsy do 15 cm </t>
  </si>
  <si>
    <t>0,6*2,1*2+0,44*2,1+0,6*2,1*2</t>
  </si>
  <si>
    <t>1,2*3,5+0,9*2,4+0,3*3,5+0,35*3,5+1,2*3,5</t>
  </si>
  <si>
    <t>3*(0,4+1,15+0,54)</t>
  </si>
  <si>
    <t>13359070</t>
  </si>
  <si>
    <t>Ocel pásová jakost 11375  50x5,0 mm</t>
  </si>
  <si>
    <t>T</t>
  </si>
  <si>
    <t>ocel na svaření překladů z ocelových profilů</t>
  </si>
  <si>
    <t>0,5*0,05*0,005*7,85*60</t>
  </si>
  <si>
    <t>4</t>
  </si>
  <si>
    <t>Vodorovné konstrukce</t>
  </si>
  <si>
    <t>420360622RZ1</t>
  </si>
  <si>
    <t xml:space="preserve">Svařovaný spoj, výška svaru 5 mm </t>
  </si>
  <si>
    <t>bm</t>
  </si>
  <si>
    <t>- svaření ocelových překladů</t>
  </si>
  <si>
    <t>61</t>
  </si>
  <si>
    <t>Upravy povrchů vnitřní</t>
  </si>
  <si>
    <t>602011141RT3</t>
  </si>
  <si>
    <t>Štuk na stěnách vnitřní 033, ručně tloušťka vrstvy 4 mm</t>
  </si>
  <si>
    <t>816,0882</t>
  </si>
  <si>
    <t>obklady:-109,528</t>
  </si>
  <si>
    <t>602011191R00</t>
  </si>
  <si>
    <t xml:space="preserve">Podklad.nátěr stěn pod tenkovr.omítky </t>
  </si>
  <si>
    <t>611421211R00</t>
  </si>
  <si>
    <t xml:space="preserve">Oprava váp.omítek stropů do 10% plochy - hrubých </t>
  </si>
  <si>
    <t>58,53+1,89+23,62+1,88+26,17+12,71+6,23+8,64+4,69+10,04+9,93+23,37</t>
  </si>
  <si>
    <t>4,9+13,54</t>
  </si>
  <si>
    <t>611474410R00</t>
  </si>
  <si>
    <t xml:space="preserve">Omítka stropů vnitřní tenkovrstvá vápenná - štuk </t>
  </si>
  <si>
    <t>Položka obsahuje nátěr podkladu kontatním můstkem a štukovou omítku tl. 5 mm.</t>
  </si>
  <si>
    <t>Ruční provedení.</t>
  </si>
  <si>
    <t>206,1400</t>
  </si>
  <si>
    <t>611481211RT2</t>
  </si>
  <si>
    <t>Montáž výztužné sítě (perlinky) do stěrky-stropy včetně výztužné sítě a stěrkového tmelu</t>
  </si>
  <si>
    <t>612403399R00</t>
  </si>
  <si>
    <t xml:space="preserve">Hrubá výplň rýh ve stěnách maltou </t>
  </si>
  <si>
    <t>- po vybouraných příčkách</t>
  </si>
  <si>
    <t>0,25*(3,7*2+2,25*4+2,3*4)</t>
  </si>
  <si>
    <t>612409991R00</t>
  </si>
  <si>
    <t xml:space="preserve">Začištění omítek kolem oken,dveří apod. </t>
  </si>
  <si>
    <t>nová  dveře ze tří stran</t>
  </si>
  <si>
    <t>70:(0,7+2,05*2)*3</t>
  </si>
  <si>
    <t>80:(0,8+2,05*2)*4</t>
  </si>
  <si>
    <t>90:(0,9+2,05*2)*6</t>
  </si>
  <si>
    <t>110:(1,1+2,05*2)*3</t>
  </si>
  <si>
    <t>612421311R00</t>
  </si>
  <si>
    <t xml:space="preserve">Oprava vápen.omítek stěn do 30 % pl. - hrubých </t>
  </si>
  <si>
    <t>140:55,91*3,63</t>
  </si>
  <si>
    <t>153:6,85*3,42</t>
  </si>
  <si>
    <t>154:19,54*3,44</t>
  </si>
  <si>
    <t>155:6,83*3,42</t>
  </si>
  <si>
    <t>156:21,25*3,42</t>
  </si>
  <si>
    <t>157:16,32*3,41</t>
  </si>
  <si>
    <t>159:10,29*3,63</t>
  </si>
  <si>
    <t>160:12,29*3,64</t>
  </si>
  <si>
    <t>161:13,48*3,67</t>
  </si>
  <si>
    <t>162:13,55*3,4</t>
  </si>
  <si>
    <t>163:19,77*3,41</t>
  </si>
  <si>
    <t>164:16,26*3,67</t>
  </si>
  <si>
    <t>168:9,3*3,43</t>
  </si>
  <si>
    <t>169:9,47*3,61</t>
  </si>
  <si>
    <t>612421615R00</t>
  </si>
  <si>
    <t xml:space="preserve">Omítka vnitřní zdiva, MVC, hrubá zatřená </t>
  </si>
  <si>
    <t>pod obklady</t>
  </si>
  <si>
    <t>109,5280</t>
  </si>
  <si>
    <t>612421637R00</t>
  </si>
  <si>
    <t xml:space="preserve">Omítka vnitřní zdiva, MVC, štuková </t>
  </si>
  <si>
    <t>nové konstrukce</t>
  </si>
  <si>
    <t>10:6,3*2</t>
  </si>
  <si>
    <t>15:18,416*2</t>
  </si>
  <si>
    <t>přizdívky:25,069</t>
  </si>
  <si>
    <t>612473186R00</t>
  </si>
  <si>
    <t xml:space="preserve">Příplatek za zabudované rohovníky, omítka zdiva </t>
  </si>
  <si>
    <t>do výšky 2 m</t>
  </si>
  <si>
    <t>2*23</t>
  </si>
  <si>
    <t>612481211RT2</t>
  </si>
  <si>
    <t>Montáž výztužné sítě(perlinky)do stěrky-vnit.stěny včetně výztužné sítě a stěrkového tmelu</t>
  </si>
  <si>
    <t>615481111R00</t>
  </si>
  <si>
    <t xml:space="preserve">Potažení válc.nosníků rabic.pletivem a postřik MC </t>
  </si>
  <si>
    <t>1,2*(1,4*4+1,3*3+1,2+1,6*3)</t>
  </si>
  <si>
    <t>1*(1,6+1,4+1,7*2+1,2)</t>
  </si>
  <si>
    <t>0,45*(1,2*2+1*2+0,9*2)</t>
  </si>
  <si>
    <t>619991005RZ1</t>
  </si>
  <si>
    <t xml:space="preserve">Zakrytí podlah fólie/karton </t>
  </si>
  <si>
    <t>- provizorní zakrytí podlah dotčených stavebními prácemi, včetně dodávka kartonu/folie</t>
  </si>
  <si>
    <t>20</t>
  </si>
  <si>
    <t>62</t>
  </si>
  <si>
    <t>Úpravy povrchů vnější</t>
  </si>
  <si>
    <t>622397212R00</t>
  </si>
  <si>
    <t xml:space="preserve">Oprava KZS,pl.do 0,09 m2,minerál,silikonová omítka </t>
  </si>
  <si>
    <t>Položka obsahuje:</t>
  </si>
  <si>
    <t>- vyříznutí a odstranění povrchové vrstvy KZS</t>
  </si>
  <si>
    <t>- vyříznutí a odstranění izolantu</t>
  </si>
  <si>
    <t xml:space="preserve">- odstranění souvrství tvořeného stěrkou, sklotextilní tkaninou a fasádní omítkou po obvodu vyříznutého izolantu v šířce 100 mm </t>
  </si>
  <si>
    <t>- osazení nového kusu izolantu do připraveného otvoru</t>
  </si>
  <si>
    <t>- zabroušení povrchu izolantu</t>
  </si>
  <si>
    <t>- olepení okrajů původní fasádní omítky maskovací páskou</t>
  </si>
  <si>
    <t xml:space="preserve">- nanesení lepicí a stěrkovací hmoty </t>
  </si>
  <si>
    <t>- vtlačení sklotextilní tkaniny</t>
  </si>
  <si>
    <t>- přestěrkování celé opravované plochy</t>
  </si>
  <si>
    <t>- odstranění maskovací pásky</t>
  </si>
  <si>
    <t>- (po vytvrdnutí plochy) olepení otvoru maskovací páskou</t>
  </si>
  <si>
    <t>- nanesení fasádní omítky</t>
  </si>
  <si>
    <t>5*0,3*0,3</t>
  </si>
  <si>
    <t>629451112R00</t>
  </si>
  <si>
    <t xml:space="preserve">Vyrovnávací vrstva MC šířky do 30 cm </t>
  </si>
  <si>
    <t>parapet :0,6*2</t>
  </si>
  <si>
    <t>63</t>
  </si>
  <si>
    <t>Podlahy a podlahové konstrukce</t>
  </si>
  <si>
    <t>632411150RT2</t>
  </si>
  <si>
    <t>Potěr ze SMS ruční zpracování, tl. 50 mm cementový potěr 030, 30 MPa</t>
  </si>
  <si>
    <t>vč. čerpadla do 1NP</t>
  </si>
  <si>
    <t>P13:9,61+5,34+11,18+24,07</t>
  </si>
  <si>
    <t>P14:3,82+4,79+7,19+2,02</t>
  </si>
  <si>
    <t>632441491R00</t>
  </si>
  <si>
    <t xml:space="preserve">Broušení anhydritových potěrů - odstranění šlemu </t>
  </si>
  <si>
    <t>vč. čerpadla do 4.NP</t>
  </si>
  <si>
    <t>64</t>
  </si>
  <si>
    <t>Výplně otvorů</t>
  </si>
  <si>
    <t>642941109RZ1</t>
  </si>
  <si>
    <t xml:space="preserve">Osazení rámu shrnovacích dveří </t>
  </si>
  <si>
    <t>642942111RU3</t>
  </si>
  <si>
    <t>Osazení zárubní dveřních ocelových, pl. do 2,5 m2 včetně dodávky zárubně  70 x 197 x 16 cm</t>
  </si>
  <si>
    <t>protipožární EI/EW 30</t>
  </si>
  <si>
    <t>642942111RU4</t>
  </si>
  <si>
    <t>Osazení zárubní dveřních ocelových, pl. do 2,5 m2 včetně dodávky zárubně  80 x 197 x 16 cm</t>
  </si>
  <si>
    <t>642942111RU5</t>
  </si>
  <si>
    <t>Osazení zárubní dveřních ocelových, pl. do 2,5 m2 včetně dodávky zárubně  90 x 197 x 16 cm</t>
  </si>
  <si>
    <t>6</t>
  </si>
  <si>
    <t>642942111RU6</t>
  </si>
  <si>
    <t>Osazení zárubní dveřních ocelových, pl. do 2,5 m2 včetně dodávky zárubně 110 x 197 x 16 cm</t>
  </si>
  <si>
    <t>642942115RZ1</t>
  </si>
  <si>
    <t>Osazení zárubní dveřních ocelových, pl. do 2,5 m2 včetně dodávky zárubně 180 x197 x 16 cm</t>
  </si>
  <si>
    <t>642942214RT2</t>
  </si>
  <si>
    <t>Osazení zárubně do sádrokarton. příčky tl. 150 mm včetně dodávky zárubně 700/150</t>
  </si>
  <si>
    <t>94</t>
  </si>
  <si>
    <t>Lešení a stavební výtahy</t>
  </si>
  <si>
    <t>941955003R00</t>
  </si>
  <si>
    <t xml:space="preserve">Lešení lehké pomocné, výška podlahy do 2,5 m </t>
  </si>
  <si>
    <t>213,27</t>
  </si>
  <si>
    <t>941955004R00</t>
  </si>
  <si>
    <t xml:space="preserve">Lešení lehké pomocné, výška podlahy do 3,5 m </t>
  </si>
  <si>
    <t>VZT exterér</t>
  </si>
  <si>
    <t>1,5*12</t>
  </si>
  <si>
    <t>95</t>
  </si>
  <si>
    <t>Dokončovací konstrukce na pozemních stavbách</t>
  </si>
  <si>
    <t>952901110R00</t>
  </si>
  <si>
    <t xml:space="preserve">Čištění mytím vnějších ploch oken a dveří </t>
  </si>
  <si>
    <t>dveře:0,7*2*4+0,8*2*4+0,9*2*6+1,1*2*3+1,8*2,3+1,8*2</t>
  </si>
  <si>
    <t>okna:0,9*2,35*10+0,6*1,85*3+1,3*2,35*3+1,9*2,35*2</t>
  </si>
  <si>
    <t>1,38*2,35*3+2,1*2,35</t>
  </si>
  <si>
    <t>952901111R00</t>
  </si>
  <si>
    <t xml:space="preserve">Vyčištění budov o výšce podlaží do 4 m </t>
  </si>
  <si>
    <t>96</t>
  </si>
  <si>
    <t>Bourání konstrukcí</t>
  </si>
  <si>
    <t>962031132R00</t>
  </si>
  <si>
    <t xml:space="preserve">Bourání příček cihelných tl. 10 cm </t>
  </si>
  <si>
    <t>2,35*(2,8+1,43*2)</t>
  </si>
  <si>
    <t>-(0,6*2,05*2)</t>
  </si>
  <si>
    <t>962031133R00</t>
  </si>
  <si>
    <t xml:space="preserve">Bourání příček cihelných tl. 15 cm </t>
  </si>
  <si>
    <t>1,1*2,4*2</t>
  </si>
  <si>
    <t>3,015*3,8</t>
  </si>
  <si>
    <t>962032231R00</t>
  </si>
  <si>
    <t xml:space="preserve">Bourání zdiva z cihel pálených na MVC </t>
  </si>
  <si>
    <t>0,85*0,4*1,5</t>
  </si>
  <si>
    <t>964073221R00</t>
  </si>
  <si>
    <t xml:space="preserve">Vybourání nosníků ze zdi cihelné dl. 4 m, 20 kg/m </t>
  </si>
  <si>
    <t>0,02*(0,8*2+1)</t>
  </si>
  <si>
    <t>965042141RT4</t>
  </si>
  <si>
    <t>Bourání mazanin betonových tl. 10 cm, nad 4 m2 pneumat. kladivo, tl. mazaniny 8 - 10 cm</t>
  </si>
  <si>
    <t>P12:0,1*(23,62)</t>
  </si>
  <si>
    <t>P15:0,1*(13,54+9,93)</t>
  </si>
  <si>
    <t>965042221RT2</t>
  </si>
  <si>
    <t>Bourání mazanin betonových tl. nad 10 cm, pl. 1 m2 ručně tl. mazaniny 15 - 20 cm</t>
  </si>
  <si>
    <t>P13:0,12*(4,9+8,64)</t>
  </si>
  <si>
    <t>P14:0,19*(4,69)</t>
  </si>
  <si>
    <t>965049111R00</t>
  </si>
  <si>
    <t xml:space="preserve">Příplatek, bourání mazanin se svař. síťí tl. 10 cm </t>
  </si>
  <si>
    <t>965049112R00</t>
  </si>
  <si>
    <t xml:space="preserve">Příplatek, bourání mazanin se svař.síťí nad 10 cm </t>
  </si>
  <si>
    <t>965081413R00</t>
  </si>
  <si>
    <t xml:space="preserve">Bourání podlah z xylolitu litého plochy nad 1 m2 </t>
  </si>
  <si>
    <t>lité teraco</t>
  </si>
  <si>
    <t>154:23,62</t>
  </si>
  <si>
    <t>169:4,69</t>
  </si>
  <si>
    <t>965081702R00</t>
  </si>
  <si>
    <t xml:space="preserve">Bourání soklíků z dlažeb keramických </t>
  </si>
  <si>
    <t>140:55,91</t>
  </si>
  <si>
    <t>164:16,26</t>
  </si>
  <si>
    <t>159:10,29</t>
  </si>
  <si>
    <t>965081713R00</t>
  </si>
  <si>
    <t xml:space="preserve">Bourání dlaždic keramických tl. 1 cm, nad 1 m2 </t>
  </si>
  <si>
    <t>6,23+8,64+4,9+58,53</t>
  </si>
  <si>
    <t>966054121R00</t>
  </si>
  <si>
    <t xml:space="preserve">Bourání říms železobetonových vyložení 50 cm </t>
  </si>
  <si>
    <t>parapet  163:2,8</t>
  </si>
  <si>
    <t>967031742R00</t>
  </si>
  <si>
    <t xml:space="preserve">Přisekání plošné zdiva cihelného na MC tl. 10 cm </t>
  </si>
  <si>
    <t>0,4*1,6*2</t>
  </si>
  <si>
    <t>967031744R00</t>
  </si>
  <si>
    <t xml:space="preserve">Přisekání plošné zdiva cihelného na MC tl. 30 cm </t>
  </si>
  <si>
    <t>153:1,35*2,5</t>
  </si>
  <si>
    <t>155:1,3*2,5</t>
  </si>
  <si>
    <t>968061125R00</t>
  </si>
  <si>
    <t xml:space="preserve">Vyvěšení dřevěných dveřních křídel pl. do 2 m2 </t>
  </si>
  <si>
    <t>14</t>
  </si>
  <si>
    <t>968061126R00</t>
  </si>
  <si>
    <t xml:space="preserve">Vyvěšení dřevěných dveřních křídel pl. nad 2 m2 </t>
  </si>
  <si>
    <t>2</t>
  </si>
  <si>
    <t>968062455R00</t>
  </si>
  <si>
    <t xml:space="preserve">Vybourání dřevěných dveřních zárubní pl. do 2 m2 </t>
  </si>
  <si>
    <t>70:0,8*2,05</t>
  </si>
  <si>
    <t>70/220:0,8*2,25*2</t>
  </si>
  <si>
    <t>60:0,7*2,05*5</t>
  </si>
  <si>
    <t>968062456R00</t>
  </si>
  <si>
    <t xml:space="preserve">Vybourání dřevěných dveřních zárubní pl. nad 2 m2 </t>
  </si>
  <si>
    <t>90/220:1*2,25*4</t>
  </si>
  <si>
    <t>105/220:1,15*2,25*3</t>
  </si>
  <si>
    <t>83/220:0,93*2,25</t>
  </si>
  <si>
    <t>180/230:2*2,4</t>
  </si>
  <si>
    <t>968072455R00</t>
  </si>
  <si>
    <t xml:space="preserve">Vybourání kovových dveřních zárubní pl. do 2 m2 </t>
  </si>
  <si>
    <t>60:0,7*2,05</t>
  </si>
  <si>
    <t>97</t>
  </si>
  <si>
    <t>Prorážení otvorů</t>
  </si>
  <si>
    <t>971035531R00</t>
  </si>
  <si>
    <t xml:space="preserve">Vybourání otv. zeď cihel. pl. 1 m2, tl. 15 cm, MC </t>
  </si>
  <si>
    <t>0,4*2,05</t>
  </si>
  <si>
    <t>971035532RZ1</t>
  </si>
  <si>
    <t>Vybourání otv. zeď cihel. pl. nad 1 m2, tl. 15 cm MC</t>
  </si>
  <si>
    <t>0,9*2,05*2</t>
  </si>
  <si>
    <t>971035561R00</t>
  </si>
  <si>
    <t xml:space="preserve">Vybourání otv. zeď cihel. pl. 1 m2, tl. 60 cm, MC </t>
  </si>
  <si>
    <t>nové otvory, rozšíření stávajících otvorů</t>
  </si>
  <si>
    <t>0,25*0,45*2,1</t>
  </si>
  <si>
    <t>971035661R00</t>
  </si>
  <si>
    <t xml:space="preserve">Vybourání otv. zeď cihel. pl. 4 m2, tl. 60 cm, MC </t>
  </si>
  <si>
    <t>1*2,1*0,6</t>
  </si>
  <si>
    <t>0,9*2,1*0,6</t>
  </si>
  <si>
    <t>974031666R00</t>
  </si>
  <si>
    <t xml:space="preserve">Vysekání rýh zeď cihelná vtah. nosníků 15 x 25 cm </t>
  </si>
  <si>
    <t>pouze konce nosníků:0,4*4+0,65*3+0,4*4+0,4*4+0,4*4+0,4*4+0,4*3+0,4*3</t>
  </si>
  <si>
    <t>0,4*4+0,4*4+0,6+4*0,4+0,2</t>
  </si>
  <si>
    <t>celé nosníky:1,3*4+1,2+1,2*4+1,2+1+1,6+1,3+1</t>
  </si>
  <si>
    <t>978011121R00</t>
  </si>
  <si>
    <t xml:space="preserve">Otlučení omítek vnitřních vápenných stropů do 10 % </t>
  </si>
  <si>
    <t>978013141R00</t>
  </si>
  <si>
    <t xml:space="preserve">Otlučení omítek vnitřních stěn v rozsahu do 30 % </t>
  </si>
  <si>
    <t>978059521R00</t>
  </si>
  <si>
    <t xml:space="preserve">Odsekání vnitřních obkladů stěn do 2 m2 </t>
  </si>
  <si>
    <t>1,7*(0,4+0,15+0,15+0,4)</t>
  </si>
  <si>
    <t>978059531R00</t>
  </si>
  <si>
    <t xml:space="preserve">Odsekání vnitřních obkladů stěn nad 2 m2 </t>
  </si>
  <si>
    <t>2*1,7</t>
  </si>
  <si>
    <t>1,5*(2,05+1,7)</t>
  </si>
  <si>
    <t>163:1,5*(1,725+4,25+0,3*2+0,4*2+0,25*6+0,5*2+4,23+1,45)</t>
  </si>
  <si>
    <t>162:1,5*(0,225*2+0,74+3,015+0,45+4*0,15+0,8+1,025+1,95+0,15+0,8)</t>
  </si>
  <si>
    <t>161:1,5*(0,24*2+2,8*2+0,35*4+0,8+1,53+0,47+0,8+0,35)</t>
  </si>
  <si>
    <t>169:2*(2,8*2+0,35*2+0,25*2+0,3+0,35+0,37+0,27)</t>
  </si>
  <si>
    <t>160:2*(2,8*4+2,96*2+1,43*4)-(0,6*2*3+0,7*2)</t>
  </si>
  <si>
    <t>156:1,5*(5,7*2+4,48*2)-(1,5*0,83+1,05*1,5)</t>
  </si>
  <si>
    <t>154:1,5*(4,98+3,1*2+2,15*2+0,6*2+0,35*2)-(1,5*0,6*2+1,05*1,5)</t>
  </si>
  <si>
    <t>99</t>
  </si>
  <si>
    <t>Staveništní přesun hmot</t>
  </si>
  <si>
    <t>999281105R00</t>
  </si>
  <si>
    <t xml:space="preserve">Přesun hmot pro opravy a údržbu do výšky 6 m </t>
  </si>
  <si>
    <t>991</t>
  </si>
  <si>
    <t>Ostatní náklady</t>
  </si>
  <si>
    <t>999000002RZ1</t>
  </si>
  <si>
    <t>Označení únikových východů tabulkami dle NV č. 11/2001 a ČSN ISO 3864</t>
  </si>
  <si>
    <t>kompl</t>
  </si>
  <si>
    <t>včetně popisu rozvaděčů elektro</t>
  </si>
  <si>
    <t>předpoklad - 10 tabulek</t>
  </si>
  <si>
    <t>711</t>
  </si>
  <si>
    <t>Izolace proti vodě</t>
  </si>
  <si>
    <t>711212000R00</t>
  </si>
  <si>
    <t xml:space="preserve">Penetrace podkladu pod hydroizolační nátěr </t>
  </si>
  <si>
    <t>včetně dodávky penetrace - hygienická zařízení</t>
  </si>
  <si>
    <t>dlažba:22,2200</t>
  </si>
  <si>
    <t>sprcha stěny:2*0,9*3+2*0,2</t>
  </si>
  <si>
    <t>sokl:58,44*0,1</t>
  </si>
  <si>
    <t>711212001RX1</t>
  </si>
  <si>
    <t>Nátěr hydroizolační těsnicí hmotou 3 kg/m2 proti vlhkosti</t>
  </si>
  <si>
    <t>včetně systémových doplňků</t>
  </si>
  <si>
    <t>33,864</t>
  </si>
  <si>
    <t>998711201R00</t>
  </si>
  <si>
    <t xml:space="preserve">Přesun hmot pro izolace proti vodě, výšky do 6 m </t>
  </si>
  <si>
    <t>713</t>
  </si>
  <si>
    <t>Izolace tepelné</t>
  </si>
  <si>
    <t>713121111R00</t>
  </si>
  <si>
    <t xml:space="preserve">Izolace tepelná podlah na sucho, jednovrstvá </t>
  </si>
  <si>
    <t>kročejová izolace</t>
  </si>
  <si>
    <t>P14:3,82+4,79+7,19+1,65</t>
  </si>
  <si>
    <t>713191100RT9</t>
  </si>
  <si>
    <t>Položení separační fólie včetně dodávky PE fólie</t>
  </si>
  <si>
    <t>podlahy -  1 x na kročejovou izolaci</t>
  </si>
  <si>
    <t>28375327RZZ</t>
  </si>
  <si>
    <t>Pásek dilatační okrajový š. 80 mm tl. 5 mm</t>
  </si>
  <si>
    <t>(13,84+10,18+20,27+8,41+13,32+6,41+16,72+14,55)*1,1</t>
  </si>
  <si>
    <t>63141274</t>
  </si>
  <si>
    <t>Deska z kamenné vlny PVT  40 x 600 x 1000 mm</t>
  </si>
  <si>
    <t>P13:(9,61+5,34+11,18+24,07)*1,05</t>
  </si>
  <si>
    <t>P14:(3,82+4,79+7,19+1,65)*1,05</t>
  </si>
  <si>
    <t>998713201R00</t>
  </si>
  <si>
    <t xml:space="preserve">Přesun hmot pro izolace tepelné, výšky do 6 m </t>
  </si>
  <si>
    <t>725</t>
  </si>
  <si>
    <t>Zařizovací předměty</t>
  </si>
  <si>
    <t>725210821R00</t>
  </si>
  <si>
    <t xml:space="preserve">Demontáž umyvadel bez výtokových armatur </t>
  </si>
  <si>
    <t>soubor</t>
  </si>
  <si>
    <t>725820801R00</t>
  </si>
  <si>
    <t xml:space="preserve">Demontáž baterie nástěnné do G 3/4 </t>
  </si>
  <si>
    <t>725860811R00</t>
  </si>
  <si>
    <t xml:space="preserve">Demontáž uzávěrek zápachových jednoduchých </t>
  </si>
  <si>
    <t>998725201R00</t>
  </si>
  <si>
    <t xml:space="preserve">Přesun hmot pro zařizovací předměty, výšky do 6 m </t>
  </si>
  <si>
    <t>735</t>
  </si>
  <si>
    <t>Otopná tělesa</t>
  </si>
  <si>
    <t>735121810R00</t>
  </si>
  <si>
    <t xml:space="preserve">Demontáž otopných těles ocelových článkových </t>
  </si>
  <si>
    <t>0,2*0,7*(6+9+10+12+12+7+7+8+8+5+7+24+20+12+12+24)</t>
  </si>
  <si>
    <t>735291800R00</t>
  </si>
  <si>
    <t xml:space="preserve">Demontáž konzol otopných těles do odpadu </t>
  </si>
  <si>
    <t>4*17</t>
  </si>
  <si>
    <t>998735201R00</t>
  </si>
  <si>
    <t xml:space="preserve">Přesun hmot pro otopná tělesa, výšky do 6 m </t>
  </si>
  <si>
    <t>766</t>
  </si>
  <si>
    <t>Konstrukce truhlářské</t>
  </si>
  <si>
    <t>766121210R00</t>
  </si>
  <si>
    <t xml:space="preserve">Stěny komplet. plné s výplní, H do 2,75 m </t>
  </si>
  <si>
    <t>příčky z desek HPL s dveřmi, kompletní montáž, osazení dveří, seřízení</t>
  </si>
  <si>
    <t>169:1,55*2,5*2</t>
  </si>
  <si>
    <t>160:(1,85+1,6)*2,5</t>
  </si>
  <si>
    <t>766411810RZ1</t>
  </si>
  <si>
    <t xml:space="preserve">Demontáž madel na stěnách </t>
  </si>
  <si>
    <t>18,5</t>
  </si>
  <si>
    <t>766661112R00</t>
  </si>
  <si>
    <t xml:space="preserve">Montáž dveří do zárubně,otevíravých 1kř.do 0,8 m </t>
  </si>
  <si>
    <t>4+4</t>
  </si>
  <si>
    <t>766661122R00</t>
  </si>
  <si>
    <t xml:space="preserve">Montáž dveří do zárubně,otevíravých 1kř.nad 0,8 m </t>
  </si>
  <si>
    <t>6+3</t>
  </si>
  <si>
    <t>766661433R00</t>
  </si>
  <si>
    <t>Příplatek za provedení dveřních zámků generální klíč</t>
  </si>
  <si>
    <t>kpl</t>
  </si>
  <si>
    <t>766825821R00</t>
  </si>
  <si>
    <t xml:space="preserve">Demontáž vestavěných skříní 2křídlových </t>
  </si>
  <si>
    <t>včetně dveří</t>
  </si>
  <si>
    <t>55329035 RZ1</t>
  </si>
  <si>
    <t>Dveře shrnovací v.185 cm 1kříd. š. 70 cm včetně rámu</t>
  </si>
  <si>
    <t>specifikace viz. D.1.1.13 VÝPLNĚ OTVORŮ</t>
  </si>
  <si>
    <t>611601202</t>
  </si>
  <si>
    <t>Dveře vnitřní CPL 0,2 KLASIK plné 1kř. 70x197 cm - T1</t>
  </si>
  <si>
    <t>611601203</t>
  </si>
  <si>
    <t>Dveře vnitřní CPL 0,2 KLASIK plné 1kř. 80x197 cm T2</t>
  </si>
  <si>
    <t>611601204</t>
  </si>
  <si>
    <t>Dveře vnitřní CPL 0,2 KLASIK plné 1kř. 90x197 cm T3</t>
  </si>
  <si>
    <t>611601205</t>
  </si>
  <si>
    <t>Dveře vnitřní CPL 0,2 KLASIK plné 1kř. 110x197 cm - T4</t>
  </si>
  <si>
    <t>61168706.RZ2</t>
  </si>
  <si>
    <t>Dveře vnitřní dřev.prosklené 2kř. 180/197 cm - T11</t>
  </si>
  <si>
    <t>766121211RZ1</t>
  </si>
  <si>
    <t>Stěny HPL plné s dveřmi</t>
  </si>
  <si>
    <t>příčky z desek HPL tl. 20 mm</t>
  </si>
  <si>
    <t>4x dveře 700/2000 mm</t>
  </si>
  <si>
    <t>nerezové kotevní a nosné prvky, dveřní závěsy</t>
  </si>
  <si>
    <t>998766201R00</t>
  </si>
  <si>
    <t xml:space="preserve">Přesun hmot pro truhlářské konstr., výšky do 6 m </t>
  </si>
  <si>
    <t>767</t>
  </si>
  <si>
    <t>Konstrukce zámečnické</t>
  </si>
  <si>
    <t>767000001RZ1</t>
  </si>
  <si>
    <t>Hasící přístroj 6kg - práškový 27A dodávka včetně montáže</t>
  </si>
  <si>
    <t>hasící schopnost 27A</t>
  </si>
  <si>
    <t>767000004RZ1</t>
  </si>
  <si>
    <t xml:space="preserve">Koordinační mechanizmus pro dvoukřídlové dveře </t>
  </si>
  <si>
    <t>767000020RZ1</t>
  </si>
  <si>
    <t>Samozavírače dveří na dveřních křídlech dodávka a montáž</t>
  </si>
  <si>
    <t>767670021RZ1</t>
  </si>
  <si>
    <t>Montáž kliky a štítku včetně dodávky, zámek s bezpečnostní vložkou</t>
  </si>
  <si>
    <t>generální klíč</t>
  </si>
  <si>
    <t>15</t>
  </si>
  <si>
    <t>767670022RZ1</t>
  </si>
  <si>
    <t>Montáž kliky a štítku včetně dodávky, zámek dózický</t>
  </si>
  <si>
    <t>767671101RZ1</t>
  </si>
  <si>
    <t>Podélné madlo dveří, včetně montáže materiál nerez</t>
  </si>
  <si>
    <t xml:space="preserve">PODÉLNÉ MADLO DVEŘÍ </t>
  </si>
  <si>
    <t>MATERIÁL: NEREZOVÁ OCEL  d=50 mm</t>
  </si>
  <si>
    <t>KOTVÍCÍ PRVKY DO DVEŘNÍCH KŘÍDEL</t>
  </si>
  <si>
    <t>dveře 110:3</t>
  </si>
  <si>
    <t>dveře 180:2</t>
  </si>
  <si>
    <t>767671102RZ1</t>
  </si>
  <si>
    <t>Značení dveří a místností dodávka + montáž</t>
  </si>
  <si>
    <t>17</t>
  </si>
  <si>
    <t>767700001RZ1</t>
  </si>
  <si>
    <t>Dveřní zarážka, nerez provedení D+M</t>
  </si>
  <si>
    <t>podlahová zarážka v nerez provedení, gumový kroužek proti oděru</t>
  </si>
  <si>
    <t>164:1</t>
  </si>
  <si>
    <t>767996801R00</t>
  </si>
  <si>
    <t xml:space="preserve">Demontáž atypických ocelových konstr. do 50 kg </t>
  </si>
  <si>
    <t>kg</t>
  </si>
  <si>
    <t>159 - konzoly:20*0,25+22*0,5</t>
  </si>
  <si>
    <t>potrubí 164-168:20</t>
  </si>
  <si>
    <t>998767201R00</t>
  </si>
  <si>
    <t xml:space="preserve">Přesun hmot pro zámečnické konstr., výšky do 6 m </t>
  </si>
  <si>
    <t>771</t>
  </si>
  <si>
    <t>Podlahy z dlaždic a obklady</t>
  </si>
  <si>
    <t>771471015R00</t>
  </si>
  <si>
    <t xml:space="preserve">Obklad soklíků keram.rovných do MC,20x10, H 20 cm </t>
  </si>
  <si>
    <t>hrana schodu</t>
  </si>
  <si>
    <t>1,0+1,1+4,1</t>
  </si>
  <si>
    <t>771479001R00</t>
  </si>
  <si>
    <t xml:space="preserve">Řezání dlaždic keramických pro soklíky </t>
  </si>
  <si>
    <t>771575107R00</t>
  </si>
  <si>
    <t xml:space="preserve">Montáž podlah keram.,režné hladké, tmel, 20x20 cm </t>
  </si>
  <si>
    <t>2,14+2,26+7,19+2,02+4,79+3,82</t>
  </si>
  <si>
    <t>771577111RS7</t>
  </si>
  <si>
    <t>Hrana schodů z hliníkového profilu ZB, pro tl.dlaždic 10mm, krytí hrany dlažby svislé</t>
  </si>
  <si>
    <t>771578011R00</t>
  </si>
  <si>
    <t xml:space="preserve">Spára podlaha - stěna, silikonem </t>
  </si>
  <si>
    <t>58,44</t>
  </si>
  <si>
    <t>771579790R00</t>
  </si>
  <si>
    <t xml:space="preserve">Příplatek za diagonální kladení keram.dlažby </t>
  </si>
  <si>
    <t>dlažba bude položena následovně - bordura kolem stěn, uvnitř pokládka diagonálně</t>
  </si>
  <si>
    <t>771579791R00</t>
  </si>
  <si>
    <t xml:space="preserve">Příplatek za plochu podlah keram. do 5 m2 jednotl. </t>
  </si>
  <si>
    <t>2,14+2,26+2,02+4,79+3,82</t>
  </si>
  <si>
    <t>771579792R00</t>
  </si>
  <si>
    <t xml:space="preserve">Příplatek za podlahy keram.v omezeném prostoru </t>
  </si>
  <si>
    <t>771579795R00</t>
  </si>
  <si>
    <t xml:space="preserve">Příplatek za spárování vodotěsnou hmotou - plošně </t>
  </si>
  <si>
    <t>771590150R00</t>
  </si>
  <si>
    <t xml:space="preserve">Penetrování nášlap ploch podlahy </t>
  </si>
  <si>
    <t>776491115RZ1</t>
  </si>
  <si>
    <t>Podlaha přechod lišty z elox. hliníku šířka lišty 35mm včetně montáže</t>
  </si>
  <si>
    <t>přechod dlažba/PVC</t>
  </si>
  <si>
    <t>0,7+0,8+0,8+0,7+0,7*2+1,8</t>
  </si>
  <si>
    <t>597642020</t>
  </si>
  <si>
    <t>Dlažba matná 200x200x9 mm</t>
  </si>
  <si>
    <t>koeficient protiskluz. 0,5 - R 10- 11</t>
  </si>
  <si>
    <t>2 odstíny dle výběru objednatele</t>
  </si>
  <si>
    <t>(2,14+2,26+7,19+2,02+4,79+3,82)*1,10</t>
  </si>
  <si>
    <t>(1,0+1,1+4,1)*0,20*1,20</t>
  </si>
  <si>
    <t>998771201R00</t>
  </si>
  <si>
    <t xml:space="preserve">Přesun hmot pro podlahy z dlaždic, výšky do 6 m </t>
  </si>
  <si>
    <t>775</t>
  </si>
  <si>
    <t>Podlahy vlysové a parketové</t>
  </si>
  <si>
    <t>775511800R00</t>
  </si>
  <si>
    <t xml:space="preserve">Demontáž podlah vlysových lepených včetně lišt </t>
  </si>
  <si>
    <t>161:10,04</t>
  </si>
  <si>
    <t>162:9,93</t>
  </si>
  <si>
    <t>164:13,54</t>
  </si>
  <si>
    <t>998775201R00</t>
  </si>
  <si>
    <t xml:space="preserve">Přesun hmot pro podlahy vlysové, výšky do 6 m </t>
  </si>
  <si>
    <t>776</t>
  </si>
  <si>
    <t>Podlahy povlakové</t>
  </si>
  <si>
    <t>776401800R00</t>
  </si>
  <si>
    <t xml:space="preserve">Demontáž soklíků nebo lišt, pryžových nebo z PVC </t>
  </si>
  <si>
    <t>157:6*2+2,16+0,45*2</t>
  </si>
  <si>
    <t>156:4,48*2+6*2</t>
  </si>
  <si>
    <t>776421100R00</t>
  </si>
  <si>
    <t xml:space="preserve">Lepení podlahových lišt - profil pod fabion </t>
  </si>
  <si>
    <t>177,99</t>
  </si>
  <si>
    <t>776421300R00</t>
  </si>
  <si>
    <t xml:space="preserve">Montáž fabionů k PVC podlahám do v.100 mm </t>
  </si>
  <si>
    <t>776511820R00</t>
  </si>
  <si>
    <t xml:space="preserve">Odstranění PVC a koberců lepených s podložkou </t>
  </si>
  <si>
    <t>1,89+1,88+26,17+12,71+10,04+9,93+23,37+13,54</t>
  </si>
  <si>
    <t>776521110R00</t>
  </si>
  <si>
    <t xml:space="preserve">Lepení povlak.podlah z pásů PVC na lepidlo V7508 </t>
  </si>
  <si>
    <t>55,72+24,07+6,31+9,33+9,61+5,34</t>
  </si>
  <si>
    <t>776521231R00</t>
  </si>
  <si>
    <t xml:space="preserve">Lepení podlah povlakových z dílců PVC, vodivých </t>
  </si>
  <si>
    <t>Položka je určena pro lepení podlah vodivých z pásů PVC.</t>
  </si>
  <si>
    <t xml:space="preserve">Obsahuje : - vodivé disperzní lepidlo </t>
  </si>
  <si>
    <t xml:space="preserve">                  - propojení pomocí Cu pásky s uzemňovací soustavou.</t>
  </si>
  <si>
    <t>26,59+13,09+11,18+23,74</t>
  </si>
  <si>
    <t>776590100RZ1</t>
  </si>
  <si>
    <t xml:space="preserve">Vysátí podkladu nášlap ploch podlah </t>
  </si>
  <si>
    <t>184,9800</t>
  </si>
  <si>
    <t>776592004RZ1</t>
  </si>
  <si>
    <t xml:space="preserve">Přebroušení stěrky nebo podkladu strojní </t>
  </si>
  <si>
    <t>776981114R00</t>
  </si>
  <si>
    <t xml:space="preserve">Lišta hliníková podlahová krycí, povlak.podlaha </t>
  </si>
  <si>
    <t>na hranu schodu</t>
  </si>
  <si>
    <t>0,8*2+0,7*4</t>
  </si>
  <si>
    <t>776994111R00</t>
  </si>
  <si>
    <t>Svařování povlakových podlah z pásů nebo čtverců včetně svařovací šňůry</t>
  </si>
  <si>
    <t>184,9800*0,6</t>
  </si>
  <si>
    <t>283424021</t>
  </si>
  <si>
    <t>Lišta podlahová fabion z měkčeného PVC č. h. 1953</t>
  </si>
  <si>
    <t>177,99*1,05</t>
  </si>
  <si>
    <t>284123097</t>
  </si>
  <si>
    <t>Podlahovina PVC homogenní  43 PUR tl. 2 mm</t>
  </si>
  <si>
    <t>2 barvy dle výběru stavebníka</t>
  </si>
  <si>
    <t>lisovaná podlahovina s ochranou PUR a chipsovým vzorem, antibakteriální ochrana.</t>
  </si>
  <si>
    <t>Užitková vrstva 2,0 mm</t>
  </si>
  <si>
    <t>Celková tloušťka 2,0 mm</t>
  </si>
  <si>
    <t>oblast použití: 34-43</t>
  </si>
  <si>
    <t>110,38*1,1</t>
  </si>
  <si>
    <t>106,74*0,1*1,20</t>
  </si>
  <si>
    <t>284123099</t>
  </si>
  <si>
    <t>Podlahovina PVC homogenní PUR tl. 2 mm š. 2 m anistatická disipativní R menší 10 na 9 Ohm</t>
  </si>
  <si>
    <t>elektrický odpor&lt; 10 na 9 Ohm</t>
  </si>
  <si>
    <t>74,6*1,1</t>
  </si>
  <si>
    <t>71,20*0,1*1,20</t>
  </si>
  <si>
    <t>998776201R00</t>
  </si>
  <si>
    <t xml:space="preserve">Přesun hmot pro podlahy povlakové, výšky do 6 m </t>
  </si>
  <si>
    <t>777</t>
  </si>
  <si>
    <t>Podlahy ze syntetických hmot</t>
  </si>
  <si>
    <t>777553010R00</t>
  </si>
  <si>
    <t xml:space="preserve">Penetrace savého podkladu pod stěrku </t>
  </si>
  <si>
    <t>55,72+24,07+26,59+13,09+6,31+9,33+11,18+23,74+9,61+5,34</t>
  </si>
  <si>
    <t>777553210R00</t>
  </si>
  <si>
    <t xml:space="preserve">Vyrovnání podlah, samonivel. hmota  tl. 2mm </t>
  </si>
  <si>
    <t>777553219R00</t>
  </si>
  <si>
    <t xml:space="preserve">Příplatek za další 2 mm, samonivel. hmota </t>
  </si>
  <si>
    <t>24,07+26,59+13,09+6,31+9,33+11,18+23,74+9,61+5,34</t>
  </si>
  <si>
    <t>55,72*5</t>
  </si>
  <si>
    <t>777615223R00</t>
  </si>
  <si>
    <t>Nátěry podlah betonových, 2x, uzavírací proti zamezení pronikání vlhosti do povlak. krytin</t>
  </si>
  <si>
    <t>Položka obsahuje penetraci podkladu se zásypem křemičitým pískem a 2x epoxidový nátěr.</t>
  </si>
  <si>
    <t>PVC:55,72+24,07+26,59+13,09+6,31+9,33+11,18+23,74+9,61+5,34</t>
  </si>
  <si>
    <t>998777201R00</t>
  </si>
  <si>
    <t xml:space="preserve">Přesun hmot pro podlahy syntetické, výšky do 6 m </t>
  </si>
  <si>
    <t>781</t>
  </si>
  <si>
    <t>Obklady keramické</t>
  </si>
  <si>
    <t>781101210R00</t>
  </si>
  <si>
    <t xml:space="preserve">Penetrace podkladu pod obklady </t>
  </si>
  <si>
    <t>781415016R00</t>
  </si>
  <si>
    <t xml:space="preserve">Montáž obkladů stěn, porovin.,tmel, nad 20x25 cm </t>
  </si>
  <si>
    <t>170:2*(0,7+2,54+1,3+0,72+2,05+0,15*2)+1,1*0,45*2</t>
  </si>
  <si>
    <t>163:1,6*(0,75+1,01)</t>
  </si>
  <si>
    <t>162:1,6*(0,9+0,2+0,15+0,35)</t>
  </si>
  <si>
    <t>169:2*(3,25*2+1,55+0,65)+1,1*0,35*2</t>
  </si>
  <si>
    <t>161:2*(1,3*2+1,9*2-0,7)</t>
  </si>
  <si>
    <t>160:2*(3,25*2+2,96*2-0,8)+1,1*0,35*4</t>
  </si>
  <si>
    <t>157:1,6*(1,2+0,46)</t>
  </si>
  <si>
    <t>156:1,6*(1,2+0,6)</t>
  </si>
  <si>
    <t>154:1,6*(0,33*2+0,95)</t>
  </si>
  <si>
    <t>153:2*(6,49-0,7)+0,3*0,9*4</t>
  </si>
  <si>
    <t>155:2*(7,11-0,7)</t>
  </si>
  <si>
    <t>781419705R00</t>
  </si>
  <si>
    <t xml:space="preserve">Příplatek za spárovací hmotu - plošně </t>
  </si>
  <si>
    <t>barva dle výběru</t>
  </si>
  <si>
    <t>781419706R00</t>
  </si>
  <si>
    <t xml:space="preserve">Příplatek za spárovací vodotěsnou hmotu - plošně </t>
  </si>
  <si>
    <t>781419711R00</t>
  </si>
  <si>
    <t xml:space="preserve">Příplatek k obkladu stěn za plochu do 10 m2 jedntl </t>
  </si>
  <si>
    <t>781491001RT1</t>
  </si>
  <si>
    <t>Montáž lišt k obkladům rohových, koutových i dilatačních</t>
  </si>
  <si>
    <t>svislé vnější rohy</t>
  </si>
  <si>
    <t>170:2*2+1,1*2</t>
  </si>
  <si>
    <t>163:1,6*2</t>
  </si>
  <si>
    <t>162:1,6*3</t>
  </si>
  <si>
    <t>169:2*2+1,1*2</t>
  </si>
  <si>
    <t>160:2*3+1,1*2+0,6*2</t>
  </si>
  <si>
    <t>161:2*2</t>
  </si>
  <si>
    <t>157:1,6*2</t>
  </si>
  <si>
    <t>156:1,6*2</t>
  </si>
  <si>
    <t>154:1,6*2</t>
  </si>
  <si>
    <t>155:2*6</t>
  </si>
  <si>
    <t>153:2*3</t>
  </si>
  <si>
    <t>59760102RZ1</t>
  </si>
  <si>
    <t>Lišta rohová hliník. na obklad ukončovací 8 mm</t>
  </si>
  <si>
    <t>61,4*1,1</t>
  </si>
  <si>
    <t>59782130</t>
  </si>
  <si>
    <t>obkládačka 30x60</t>
  </si>
  <si>
    <t>3 barvy dle výběru objednatele</t>
  </si>
  <si>
    <t>109,5280*1,1</t>
  </si>
  <si>
    <t>998781201R00</t>
  </si>
  <si>
    <t xml:space="preserve">Přesun hmot pro obklady keramické, výšky do 6 m </t>
  </si>
  <si>
    <t>783</t>
  </si>
  <si>
    <t>Nátěry</t>
  </si>
  <si>
    <t>783212100R00</t>
  </si>
  <si>
    <t xml:space="preserve">Nátěr olejový kovových konstrukcí dvojnásobný </t>
  </si>
  <si>
    <t>zárubně</t>
  </si>
  <si>
    <t>70:0,3*(0,7+2,05*2)*4</t>
  </si>
  <si>
    <t>80:0,3*(0,8+2,05*2)*4</t>
  </si>
  <si>
    <t>90:0,3*(0,9+2,05*2)*6</t>
  </si>
  <si>
    <t>110:0,3*(1,1+2,05*2)*3</t>
  </si>
  <si>
    <t>783226100R00</t>
  </si>
  <si>
    <t xml:space="preserve">Nátěr syntetický kovových konstrukcí základní </t>
  </si>
  <si>
    <t>- ocelové profily</t>
  </si>
  <si>
    <t>10:0,4*(1+0,9+1)</t>
  </si>
  <si>
    <t>12:</t>
  </si>
  <si>
    <t>14:0,56*(4*1,4+4*1,3+1,2+4*1,4*2+4*1,3*2+4*1,2+3*1,2+3*1,4+4*1,4+1,2+1,3+2,1)</t>
  </si>
  <si>
    <t>16:0,64*(3*1,6+4*1,6*2+1,7*2+1,6)</t>
  </si>
  <si>
    <t>24:0,96*3,4</t>
  </si>
  <si>
    <t>783424240R00</t>
  </si>
  <si>
    <t xml:space="preserve">Nátěr syntet. potrubí do DN 50 mm  Z+1x +1x email </t>
  </si>
  <si>
    <t>potrubí topení</t>
  </si>
  <si>
    <t>17*0,5*2</t>
  </si>
  <si>
    <t>784</t>
  </si>
  <si>
    <t>Malby</t>
  </si>
  <si>
    <t>784111701R00</t>
  </si>
  <si>
    <t xml:space="preserve">Penetrace podkladu nátěrem sádrokarton, omítka 1x </t>
  </si>
  <si>
    <t>VÝMĚRA 3</t>
  </si>
  <si>
    <t>STROP:210,80</t>
  </si>
  <si>
    <t>STĚNA:255,74*3,65</t>
  </si>
  <si>
    <t>OBKLADY:-109,528</t>
  </si>
  <si>
    <t>SDK PODHLEDY:13,5785</t>
  </si>
  <si>
    <t>784115722R00</t>
  </si>
  <si>
    <t xml:space="preserve">Malba sádrokarton, omítka, bez penetrace, 2x </t>
  </si>
  <si>
    <t>4 barevné odstíny dle výběru objednatele</t>
  </si>
  <si>
    <t>784402802R00</t>
  </si>
  <si>
    <t xml:space="preserve">Odstranění malby oškrábáním v místnosti H do 5 m </t>
  </si>
  <si>
    <t>D96</t>
  </si>
  <si>
    <t>Přesuny suti a vybouraných hmot</t>
  </si>
  <si>
    <t>979017112R00</t>
  </si>
  <si>
    <t xml:space="preserve">Svislé přemístění vyb. hmot nošením na H do 3,5 m </t>
  </si>
  <si>
    <t>.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</si>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</sst>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6" fontId="19" fillId="0" borderId="0" xfId="1" applyNumberFormat="1" applyFont="1" applyAlignment="1">
      <alignment wrapText="1"/>
    </xf>
    <xf numFmtId="3" fontId="19" fillId="0" borderId="0" xfId="1" applyNumberFormat="1" applyFont="1" applyAlignment="1">
      <alignment wrapText="1"/>
    </xf>
    <xf numFmtId="20" fontId="19" fillId="0" borderId="0" xfId="1" applyNumberFormat="1" applyFont="1" applyAlignment="1">
      <alignment wrapText="1"/>
    </xf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30</v>
      </c>
      <c r="D2" s="5" t="str">
        <f>Rekapitulace!G2</f>
        <v>Stavební úpravy 1.NP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74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20200305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Rekapitulace!A38</f>
        <v>0</v>
      </c>
      <c r="E15" s="61"/>
      <c r="F15" s="62"/>
      <c r="G15" s="59">
        <f>Rekapitulace!I38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Rekapitulace!A39</f>
        <v>0</v>
      </c>
      <c r="E16" s="63"/>
      <c r="F16" s="64"/>
      <c r="G16" s="59">
        <f>Rekapitulace!I39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Rekapitulace!A40</f>
        <v>0</v>
      </c>
      <c r="E17" s="63"/>
      <c r="F17" s="64"/>
      <c r="G17" s="59">
        <f>Rekapitulace!I40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Rekapitulace!A41</f>
        <v>0</v>
      </c>
      <c r="E18" s="63"/>
      <c r="F18" s="64"/>
      <c r="G18" s="59">
        <f>Rekapitulace!I41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Rekapitulace!A42</f>
        <v>0</v>
      </c>
      <c r="E19" s="63"/>
      <c r="F19" s="64"/>
      <c r="G19" s="59">
        <f>Rekapitulace!I42</f>
        <v>0</v>
      </c>
    </row>
    <row r="20" spans="1:7" ht="15.95" customHeight="1" x14ac:dyDescent="0.2">
      <c r="A20" s="67"/>
      <c r="B20" s="58"/>
      <c r="C20" s="59"/>
      <c r="D20" s="9">
        <f>Rekapitulace!A43</f>
        <v>0</v>
      </c>
      <c r="E20" s="63"/>
      <c r="F20" s="64"/>
      <c r="G20" s="59">
        <f>Rekapitulace!I43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Rekapitulace!A44</f>
        <v>0</v>
      </c>
      <c r="E21" s="63"/>
      <c r="F21" s="64"/>
      <c r="G21" s="59">
        <f>Rekapitulace!I44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7"/>
  <sheetViews>
    <sheetView workbookViewId="0">
      <selection activeCell="A35" sqref="A35:K5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20200305 OOP Město Albrechtice - SOUTĚŽ</v>
      </c>
      <c r="D1" s="111"/>
      <c r="E1" s="112"/>
      <c r="F1" s="111"/>
      <c r="G1" s="113" t="s">
        <v>49</v>
      </c>
      <c r="H1" s="114" t="s">
        <v>76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77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3</v>
      </c>
      <c r="B7" s="133" t="str">
        <f>Položky!C7</f>
        <v>Svislé a kompletní konstrukce</v>
      </c>
      <c r="C7" s="69"/>
      <c r="D7" s="134"/>
      <c r="E7" s="210">
        <f>Položky!BA74</f>
        <v>0</v>
      </c>
      <c r="F7" s="211">
        <f>Položky!BB74</f>
        <v>0</v>
      </c>
      <c r="G7" s="211">
        <f>Položky!BC74</f>
        <v>0</v>
      </c>
      <c r="H7" s="211">
        <f>Položky!BD74</f>
        <v>0</v>
      </c>
      <c r="I7" s="212">
        <f>Položky!BE74</f>
        <v>0</v>
      </c>
    </row>
    <row r="8" spans="1:9" s="37" customFormat="1" x14ac:dyDescent="0.2">
      <c r="A8" s="209" t="str">
        <f>Položky!B75</f>
        <v>4</v>
      </c>
      <c r="B8" s="133" t="str">
        <f>Položky!C75</f>
        <v>Vodorovné konstrukce</v>
      </c>
      <c r="C8" s="69"/>
      <c r="D8" s="134"/>
      <c r="E8" s="210">
        <f>Položky!BA79</f>
        <v>0</v>
      </c>
      <c r="F8" s="211">
        <f>Položky!BB79</f>
        <v>0</v>
      </c>
      <c r="G8" s="211">
        <f>Položky!BC79</f>
        <v>0</v>
      </c>
      <c r="H8" s="211">
        <f>Položky!BD79</f>
        <v>0</v>
      </c>
      <c r="I8" s="212">
        <f>Položky!BE79</f>
        <v>0</v>
      </c>
    </row>
    <row r="9" spans="1:9" s="37" customFormat="1" x14ac:dyDescent="0.2">
      <c r="A9" s="209" t="str">
        <f>Položky!B80</f>
        <v>61</v>
      </c>
      <c r="B9" s="133" t="str">
        <f>Položky!C80</f>
        <v>Upravy povrchů vnitřní</v>
      </c>
      <c r="C9" s="69"/>
      <c r="D9" s="134"/>
      <c r="E9" s="210">
        <f>Položky!BA144</f>
        <v>0</v>
      </c>
      <c r="F9" s="211">
        <f>Položky!BB144</f>
        <v>0</v>
      </c>
      <c r="G9" s="211">
        <f>Položky!BC144</f>
        <v>0</v>
      </c>
      <c r="H9" s="211">
        <f>Položky!BD144</f>
        <v>0</v>
      </c>
      <c r="I9" s="212">
        <f>Položky!BE144</f>
        <v>0</v>
      </c>
    </row>
    <row r="10" spans="1:9" s="37" customFormat="1" x14ac:dyDescent="0.2">
      <c r="A10" s="209" t="str">
        <f>Položky!B145</f>
        <v>62</v>
      </c>
      <c r="B10" s="133" t="str">
        <f>Položky!C145</f>
        <v>Úpravy povrchů vnější</v>
      </c>
      <c r="C10" s="69"/>
      <c r="D10" s="134"/>
      <c r="E10" s="210">
        <f>Položky!BA164</f>
        <v>0</v>
      </c>
      <c r="F10" s="211">
        <f>Položky!BB164</f>
        <v>0</v>
      </c>
      <c r="G10" s="211">
        <f>Položky!BC164</f>
        <v>0</v>
      </c>
      <c r="H10" s="211">
        <f>Položky!BD164</f>
        <v>0</v>
      </c>
      <c r="I10" s="212">
        <f>Položky!BE164</f>
        <v>0</v>
      </c>
    </row>
    <row r="11" spans="1:9" s="37" customFormat="1" x14ac:dyDescent="0.2">
      <c r="A11" s="209" t="str">
        <f>Položky!B165</f>
        <v>63</v>
      </c>
      <c r="B11" s="133" t="str">
        <f>Položky!C165</f>
        <v>Podlahy a podlahové konstrukce</v>
      </c>
      <c r="C11" s="69"/>
      <c r="D11" s="134"/>
      <c r="E11" s="210">
        <f>Položky!BA174</f>
        <v>0</v>
      </c>
      <c r="F11" s="211">
        <f>Položky!BB174</f>
        <v>0</v>
      </c>
      <c r="G11" s="211">
        <f>Položky!BC174</f>
        <v>0</v>
      </c>
      <c r="H11" s="211">
        <f>Položky!BD174</f>
        <v>0</v>
      </c>
      <c r="I11" s="212">
        <f>Položky!BE174</f>
        <v>0</v>
      </c>
    </row>
    <row r="12" spans="1:9" s="37" customFormat="1" x14ac:dyDescent="0.2">
      <c r="A12" s="209" t="str">
        <f>Položky!B175</f>
        <v>64</v>
      </c>
      <c r="B12" s="133" t="str">
        <f>Položky!C175</f>
        <v>Výplně otvorů</v>
      </c>
      <c r="C12" s="69"/>
      <c r="D12" s="134"/>
      <c r="E12" s="210">
        <f>Položky!BA193</f>
        <v>0</v>
      </c>
      <c r="F12" s="211">
        <f>Položky!BB193</f>
        <v>0</v>
      </c>
      <c r="G12" s="211">
        <f>Položky!BC193</f>
        <v>0</v>
      </c>
      <c r="H12" s="211">
        <f>Položky!BD193</f>
        <v>0</v>
      </c>
      <c r="I12" s="212">
        <f>Položky!BE193</f>
        <v>0</v>
      </c>
    </row>
    <row r="13" spans="1:9" s="37" customFormat="1" x14ac:dyDescent="0.2">
      <c r="A13" s="209" t="str">
        <f>Položky!B194</f>
        <v>94</v>
      </c>
      <c r="B13" s="133" t="str">
        <f>Položky!C194</f>
        <v>Lešení a stavební výtahy</v>
      </c>
      <c r="C13" s="69"/>
      <c r="D13" s="134"/>
      <c r="E13" s="210">
        <f>Položky!BA200</f>
        <v>0</v>
      </c>
      <c r="F13" s="211">
        <f>Položky!BB200</f>
        <v>0</v>
      </c>
      <c r="G13" s="211">
        <f>Položky!BC200</f>
        <v>0</v>
      </c>
      <c r="H13" s="211">
        <f>Položky!BD200</f>
        <v>0</v>
      </c>
      <c r="I13" s="212">
        <f>Položky!BE200</f>
        <v>0</v>
      </c>
    </row>
    <row r="14" spans="1:9" s="37" customFormat="1" x14ac:dyDescent="0.2">
      <c r="A14" s="209" t="str">
        <f>Položky!B201</f>
        <v>95</v>
      </c>
      <c r="B14" s="133" t="str">
        <f>Položky!C201</f>
        <v>Dokončovací konstrukce na pozemních stavbách</v>
      </c>
      <c r="C14" s="69"/>
      <c r="D14" s="134"/>
      <c r="E14" s="210">
        <f>Položky!BA208</f>
        <v>0</v>
      </c>
      <c r="F14" s="211">
        <f>Položky!BB208</f>
        <v>0</v>
      </c>
      <c r="G14" s="211">
        <f>Položky!BC208</f>
        <v>0</v>
      </c>
      <c r="H14" s="211">
        <f>Položky!BD208</f>
        <v>0</v>
      </c>
      <c r="I14" s="212">
        <f>Položky!BE208</f>
        <v>0</v>
      </c>
    </row>
    <row r="15" spans="1:9" s="37" customFormat="1" x14ac:dyDescent="0.2">
      <c r="A15" s="209" t="str">
        <f>Položky!B209</f>
        <v>96</v>
      </c>
      <c r="B15" s="133" t="str">
        <f>Položky!C209</f>
        <v>Bourání konstrukcí</v>
      </c>
      <c r="C15" s="69"/>
      <c r="D15" s="134"/>
      <c r="E15" s="210">
        <f>Položky!BA268</f>
        <v>0</v>
      </c>
      <c r="F15" s="211">
        <f>Položky!BB268</f>
        <v>0</v>
      </c>
      <c r="G15" s="211">
        <f>Položky!BC268</f>
        <v>0</v>
      </c>
      <c r="H15" s="211">
        <f>Položky!BD268</f>
        <v>0</v>
      </c>
      <c r="I15" s="212">
        <f>Položky!BE268</f>
        <v>0</v>
      </c>
    </row>
    <row r="16" spans="1:9" s="37" customFormat="1" x14ac:dyDescent="0.2">
      <c r="A16" s="209" t="str">
        <f>Položky!B269</f>
        <v>97</v>
      </c>
      <c r="B16" s="133" t="str">
        <f>Položky!C269</f>
        <v>Prorážení otvorů</v>
      </c>
      <c r="C16" s="69"/>
      <c r="D16" s="134"/>
      <c r="E16" s="210">
        <f>Položky!BA315</f>
        <v>0</v>
      </c>
      <c r="F16" s="211">
        <f>Položky!BB315</f>
        <v>0</v>
      </c>
      <c r="G16" s="211">
        <f>Položky!BC315</f>
        <v>0</v>
      </c>
      <c r="H16" s="211">
        <f>Položky!BD315</f>
        <v>0</v>
      </c>
      <c r="I16" s="212">
        <f>Položky!BE315</f>
        <v>0</v>
      </c>
    </row>
    <row r="17" spans="1:9" s="37" customFormat="1" x14ac:dyDescent="0.2">
      <c r="A17" s="209" t="str">
        <f>Položky!B316</f>
        <v>99</v>
      </c>
      <c r="B17" s="133" t="str">
        <f>Položky!C316</f>
        <v>Staveništní přesun hmot</v>
      </c>
      <c r="C17" s="69"/>
      <c r="D17" s="134"/>
      <c r="E17" s="210">
        <f>Položky!BA318</f>
        <v>0</v>
      </c>
      <c r="F17" s="211">
        <f>Položky!BB318</f>
        <v>0</v>
      </c>
      <c r="G17" s="211">
        <f>Položky!BC318</f>
        <v>0</v>
      </c>
      <c r="H17" s="211">
        <f>Položky!BD318</f>
        <v>0</v>
      </c>
      <c r="I17" s="212">
        <f>Položky!BE318</f>
        <v>0</v>
      </c>
    </row>
    <row r="18" spans="1:9" s="37" customFormat="1" x14ac:dyDescent="0.2">
      <c r="A18" s="209" t="str">
        <f>Položky!B319</f>
        <v>991</v>
      </c>
      <c r="B18" s="133" t="str">
        <f>Položky!C319</f>
        <v>Ostatní náklady</v>
      </c>
      <c r="C18" s="69"/>
      <c r="D18" s="134"/>
      <c r="E18" s="210">
        <f>Položky!BA324</f>
        <v>0</v>
      </c>
      <c r="F18" s="211">
        <f>Položky!BB324</f>
        <v>0</v>
      </c>
      <c r="G18" s="211">
        <f>Položky!BC324</f>
        <v>0</v>
      </c>
      <c r="H18" s="211">
        <f>Položky!BD324</f>
        <v>0</v>
      </c>
      <c r="I18" s="212">
        <f>Položky!BE324</f>
        <v>0</v>
      </c>
    </row>
    <row r="19" spans="1:9" s="37" customFormat="1" x14ac:dyDescent="0.2">
      <c r="A19" s="209" t="str">
        <f>Položky!B325</f>
        <v>711</v>
      </c>
      <c r="B19" s="133" t="str">
        <f>Položky!C325</f>
        <v>Izolace proti vodě</v>
      </c>
      <c r="C19" s="69"/>
      <c r="D19" s="134"/>
      <c r="E19" s="210">
        <f>Položky!BA335</f>
        <v>0</v>
      </c>
      <c r="F19" s="211">
        <f>Položky!BB335</f>
        <v>0</v>
      </c>
      <c r="G19" s="211">
        <f>Položky!BC335</f>
        <v>0</v>
      </c>
      <c r="H19" s="211">
        <f>Položky!BD335</f>
        <v>0</v>
      </c>
      <c r="I19" s="212">
        <f>Položky!BE335</f>
        <v>0</v>
      </c>
    </row>
    <row r="20" spans="1:9" s="37" customFormat="1" x14ac:dyDescent="0.2">
      <c r="A20" s="209" t="str">
        <f>Položky!B336</f>
        <v>713</v>
      </c>
      <c r="B20" s="133" t="str">
        <f>Položky!C336</f>
        <v>Izolace tepelné</v>
      </c>
      <c r="C20" s="69"/>
      <c r="D20" s="134"/>
      <c r="E20" s="210">
        <f>Položky!BA352</f>
        <v>0</v>
      </c>
      <c r="F20" s="211">
        <f>Položky!BB352</f>
        <v>0</v>
      </c>
      <c r="G20" s="211">
        <f>Položky!BC352</f>
        <v>0</v>
      </c>
      <c r="H20" s="211">
        <f>Položky!BD352</f>
        <v>0</v>
      </c>
      <c r="I20" s="212">
        <f>Položky!BE352</f>
        <v>0</v>
      </c>
    </row>
    <row r="21" spans="1:9" s="37" customFormat="1" x14ac:dyDescent="0.2">
      <c r="A21" s="209" t="str">
        <f>Položky!B353</f>
        <v>725</v>
      </c>
      <c r="B21" s="133" t="str">
        <f>Položky!C353</f>
        <v>Zařizovací předměty</v>
      </c>
      <c r="C21" s="69"/>
      <c r="D21" s="134"/>
      <c r="E21" s="210">
        <f>Položky!BA361</f>
        <v>0</v>
      </c>
      <c r="F21" s="211">
        <f>Položky!BB361</f>
        <v>0</v>
      </c>
      <c r="G21" s="211">
        <f>Položky!BC361</f>
        <v>0</v>
      </c>
      <c r="H21" s="211">
        <f>Položky!BD361</f>
        <v>0</v>
      </c>
      <c r="I21" s="212">
        <f>Položky!BE361</f>
        <v>0</v>
      </c>
    </row>
    <row r="22" spans="1:9" s="37" customFormat="1" x14ac:dyDescent="0.2">
      <c r="A22" s="209" t="str">
        <f>Položky!B362</f>
        <v>735</v>
      </c>
      <c r="B22" s="133" t="str">
        <f>Položky!C362</f>
        <v>Otopná tělesa</v>
      </c>
      <c r="C22" s="69"/>
      <c r="D22" s="134"/>
      <c r="E22" s="210">
        <f>Položky!BA368</f>
        <v>0</v>
      </c>
      <c r="F22" s="211">
        <f>Položky!BB368</f>
        <v>0</v>
      </c>
      <c r="G22" s="211">
        <f>Položky!BC368</f>
        <v>0</v>
      </c>
      <c r="H22" s="211">
        <f>Položky!BD368</f>
        <v>0</v>
      </c>
      <c r="I22" s="212">
        <f>Položky!BE368</f>
        <v>0</v>
      </c>
    </row>
    <row r="23" spans="1:9" s="37" customFormat="1" x14ac:dyDescent="0.2">
      <c r="A23" s="209" t="str">
        <f>Položky!B369</f>
        <v>766</v>
      </c>
      <c r="B23" s="133" t="str">
        <f>Položky!C369</f>
        <v>Konstrukce truhlářské</v>
      </c>
      <c r="C23" s="69"/>
      <c r="D23" s="134"/>
      <c r="E23" s="210">
        <f>Položky!BA410</f>
        <v>0</v>
      </c>
      <c r="F23" s="211">
        <f>Položky!BB410</f>
        <v>0</v>
      </c>
      <c r="G23" s="211">
        <f>Položky!BC410</f>
        <v>0</v>
      </c>
      <c r="H23" s="211">
        <f>Položky!BD410</f>
        <v>0</v>
      </c>
      <c r="I23" s="212">
        <f>Položky!BE410</f>
        <v>0</v>
      </c>
    </row>
    <row r="24" spans="1:9" s="37" customFormat="1" x14ac:dyDescent="0.2">
      <c r="A24" s="209" t="str">
        <f>Položky!B411</f>
        <v>767</v>
      </c>
      <c r="B24" s="133" t="str">
        <f>Položky!C411</f>
        <v>Konstrukce zámečnické</v>
      </c>
      <c r="C24" s="69"/>
      <c r="D24" s="134"/>
      <c r="E24" s="210">
        <f>Položky!BA438</f>
        <v>0</v>
      </c>
      <c r="F24" s="211">
        <f>Položky!BB438</f>
        <v>0</v>
      </c>
      <c r="G24" s="211">
        <f>Položky!BC438</f>
        <v>0</v>
      </c>
      <c r="H24" s="211">
        <f>Položky!BD438</f>
        <v>0</v>
      </c>
      <c r="I24" s="212">
        <f>Položky!BE438</f>
        <v>0</v>
      </c>
    </row>
    <row r="25" spans="1:9" s="37" customFormat="1" x14ac:dyDescent="0.2">
      <c r="A25" s="209" t="str">
        <f>Položky!B439</f>
        <v>771</v>
      </c>
      <c r="B25" s="133" t="str">
        <f>Položky!C439</f>
        <v>Podlahy z dlaždic a obklady</v>
      </c>
      <c r="C25" s="69"/>
      <c r="D25" s="134"/>
      <c r="E25" s="210">
        <f>Položky!BA474</f>
        <v>0</v>
      </c>
      <c r="F25" s="211">
        <f>Položky!BB474</f>
        <v>0</v>
      </c>
      <c r="G25" s="211">
        <f>Položky!BC474</f>
        <v>0</v>
      </c>
      <c r="H25" s="211">
        <f>Položky!BD474</f>
        <v>0</v>
      </c>
      <c r="I25" s="212">
        <f>Položky!BE474</f>
        <v>0</v>
      </c>
    </row>
    <row r="26" spans="1:9" s="37" customFormat="1" x14ac:dyDescent="0.2">
      <c r="A26" s="209" t="str">
        <f>Položky!B475</f>
        <v>775</v>
      </c>
      <c r="B26" s="133" t="str">
        <f>Položky!C475</f>
        <v>Podlahy vlysové a parketové</v>
      </c>
      <c r="C26" s="69"/>
      <c r="D26" s="134"/>
      <c r="E26" s="210">
        <f>Položky!BA481</f>
        <v>0</v>
      </c>
      <c r="F26" s="211">
        <f>Položky!BB481</f>
        <v>0</v>
      </c>
      <c r="G26" s="211">
        <f>Položky!BC481</f>
        <v>0</v>
      </c>
      <c r="H26" s="211">
        <f>Položky!BD481</f>
        <v>0</v>
      </c>
      <c r="I26" s="212">
        <f>Položky!BE481</f>
        <v>0</v>
      </c>
    </row>
    <row r="27" spans="1:9" s="37" customFormat="1" x14ac:dyDescent="0.2">
      <c r="A27" s="209" t="str">
        <f>Položky!B482</f>
        <v>776</v>
      </c>
      <c r="B27" s="133" t="str">
        <f>Položky!C482</f>
        <v>Podlahy povlakové</v>
      </c>
      <c r="C27" s="69"/>
      <c r="D27" s="134"/>
      <c r="E27" s="210">
        <f>Položky!BA538</f>
        <v>0</v>
      </c>
      <c r="F27" s="211">
        <f>Položky!BB538</f>
        <v>0</v>
      </c>
      <c r="G27" s="211">
        <f>Položky!BC538</f>
        <v>0</v>
      </c>
      <c r="H27" s="211">
        <f>Položky!BD538</f>
        <v>0</v>
      </c>
      <c r="I27" s="212">
        <f>Položky!BE538</f>
        <v>0</v>
      </c>
    </row>
    <row r="28" spans="1:9" s="37" customFormat="1" x14ac:dyDescent="0.2">
      <c r="A28" s="209" t="str">
        <f>Položky!B539</f>
        <v>777</v>
      </c>
      <c r="B28" s="133" t="str">
        <f>Položky!C539</f>
        <v>Podlahy ze syntetických hmot</v>
      </c>
      <c r="C28" s="69"/>
      <c r="D28" s="134"/>
      <c r="E28" s="210">
        <f>Položky!BA551</f>
        <v>0</v>
      </c>
      <c r="F28" s="211">
        <f>Položky!BB551</f>
        <v>0</v>
      </c>
      <c r="G28" s="211">
        <f>Položky!BC551</f>
        <v>0</v>
      </c>
      <c r="H28" s="211">
        <f>Položky!BD551</f>
        <v>0</v>
      </c>
      <c r="I28" s="212">
        <f>Položky!BE551</f>
        <v>0</v>
      </c>
    </row>
    <row r="29" spans="1:9" s="37" customFormat="1" x14ac:dyDescent="0.2">
      <c r="A29" s="209" t="str">
        <f>Položky!B552</f>
        <v>781</v>
      </c>
      <c r="B29" s="133" t="str">
        <f>Položky!C552</f>
        <v>Obklady keramické</v>
      </c>
      <c r="C29" s="69"/>
      <c r="D29" s="134"/>
      <c r="E29" s="210">
        <f>Položky!BA596</f>
        <v>0</v>
      </c>
      <c r="F29" s="211">
        <f>Položky!BB596</f>
        <v>0</v>
      </c>
      <c r="G29" s="211">
        <f>Položky!BC596</f>
        <v>0</v>
      </c>
      <c r="H29" s="211">
        <f>Položky!BD596</f>
        <v>0</v>
      </c>
      <c r="I29" s="212">
        <f>Položky!BE596</f>
        <v>0</v>
      </c>
    </row>
    <row r="30" spans="1:9" s="37" customFormat="1" x14ac:dyDescent="0.2">
      <c r="A30" s="209" t="str">
        <f>Položky!B597</f>
        <v>783</v>
      </c>
      <c r="B30" s="133" t="str">
        <f>Položky!C597</f>
        <v>Nátěry</v>
      </c>
      <c r="C30" s="69"/>
      <c r="D30" s="134"/>
      <c r="E30" s="210">
        <f>Položky!BA615</f>
        <v>0</v>
      </c>
      <c r="F30" s="211">
        <f>Položky!BB615</f>
        <v>0</v>
      </c>
      <c r="G30" s="211">
        <f>Položky!BC615</f>
        <v>0</v>
      </c>
      <c r="H30" s="211">
        <f>Položky!BD615</f>
        <v>0</v>
      </c>
      <c r="I30" s="212">
        <f>Položky!BE615</f>
        <v>0</v>
      </c>
    </row>
    <row r="31" spans="1:9" s="37" customFormat="1" x14ac:dyDescent="0.2">
      <c r="A31" s="209" t="str">
        <f>Položky!B616</f>
        <v>784</v>
      </c>
      <c r="B31" s="133" t="str">
        <f>Položky!C616</f>
        <v>Malby</v>
      </c>
      <c r="C31" s="69"/>
      <c r="D31" s="134"/>
      <c r="E31" s="210">
        <f>Položky!BA633</f>
        <v>0</v>
      </c>
      <c r="F31" s="211">
        <f>Položky!BB633</f>
        <v>0</v>
      </c>
      <c r="G31" s="211">
        <f>Položky!BC633</f>
        <v>0</v>
      </c>
      <c r="H31" s="211">
        <f>Položky!BD633</f>
        <v>0</v>
      </c>
      <c r="I31" s="212">
        <f>Položky!BE633</f>
        <v>0</v>
      </c>
    </row>
    <row r="32" spans="1:9" s="37" customFormat="1" ht="13.5" thickBot="1" x14ac:dyDescent="0.25">
      <c r="A32" s="209" t="str">
        <f>Položky!B634</f>
        <v>D96</v>
      </c>
      <c r="B32" s="133" t="str">
        <f>Položky!C634</f>
        <v>Přesuny suti a vybouraných hmot</v>
      </c>
      <c r="C32" s="69"/>
      <c r="D32" s="134"/>
      <c r="E32" s="210">
        <f>Položky!BA651</f>
        <v>0</v>
      </c>
      <c r="F32" s="211">
        <f>Položky!BB651</f>
        <v>0</v>
      </c>
      <c r="G32" s="211">
        <f>Položky!BC651</f>
        <v>0</v>
      </c>
      <c r="H32" s="211">
        <f>Položky!BD651</f>
        <v>0</v>
      </c>
      <c r="I32" s="212">
        <f>Položky!BE651</f>
        <v>0</v>
      </c>
    </row>
    <row r="33" spans="1:57" s="141" customFormat="1" ht="13.5" thickBot="1" x14ac:dyDescent="0.25">
      <c r="A33" s="135"/>
      <c r="B33" s="136" t="s">
        <v>57</v>
      </c>
      <c r="C33" s="136"/>
      <c r="D33" s="137"/>
      <c r="E33" s="138">
        <f>SUM(E7:E32)</f>
        <v>0</v>
      </c>
      <c r="F33" s="139">
        <f>SUM(F7:F32)</f>
        <v>0</v>
      </c>
      <c r="G33" s="139">
        <f>SUM(G7:G32)</f>
        <v>0</v>
      </c>
      <c r="H33" s="139">
        <f>SUM(H7:H32)</f>
        <v>0</v>
      </c>
      <c r="I33" s="140">
        <f>SUM(I7:I32)</f>
        <v>0</v>
      </c>
    </row>
    <row r="34" spans="1:57" x14ac:dyDescent="0.2">
      <c r="A34" s="69"/>
      <c r="B34" s="69"/>
      <c r="C34" s="69"/>
      <c r="D34" s="69"/>
      <c r="E34" s="69"/>
      <c r="F34" s="69"/>
      <c r="G34" s="69"/>
      <c r="H34" s="69"/>
      <c r="I34" s="69"/>
    </row>
    <row r="35" spans="1:57" ht="19.5" customHeight="1" x14ac:dyDescent="0.25">
      <c r="A35" s="216"/>
      <c r="B35" s="216"/>
      <c r="C35" s="216"/>
      <c r="D35" s="216"/>
      <c r="E35" s="216"/>
      <c r="F35" s="216"/>
      <c r="G35" s="217"/>
      <c r="H35" s="216"/>
      <c r="I35" s="216"/>
      <c r="J35" s="218"/>
      <c r="K35" s="218"/>
      <c r="BA35" s="43"/>
      <c r="BB35" s="43"/>
      <c r="BC35" s="43"/>
      <c r="BD35" s="43"/>
      <c r="BE35" s="43"/>
    </row>
    <row r="36" spans="1:57" x14ac:dyDescent="0.2">
      <c r="A36" s="219"/>
      <c r="B36" s="219"/>
      <c r="C36" s="219"/>
      <c r="D36" s="219"/>
      <c r="E36" s="219"/>
      <c r="F36" s="219"/>
      <c r="G36" s="219"/>
      <c r="H36" s="219"/>
      <c r="I36" s="219"/>
      <c r="J36" s="218"/>
      <c r="K36" s="218"/>
    </row>
    <row r="37" spans="1:57" x14ac:dyDescent="0.2">
      <c r="A37" s="220"/>
      <c r="B37" s="220"/>
      <c r="C37" s="220"/>
      <c r="D37" s="219"/>
      <c r="E37" s="221"/>
      <c r="F37" s="221"/>
      <c r="G37" s="222"/>
      <c r="H37" s="223"/>
      <c r="I37" s="223"/>
      <c r="J37" s="218"/>
      <c r="K37" s="218"/>
    </row>
    <row r="38" spans="1:57" x14ac:dyDescent="0.2">
      <c r="A38" s="219"/>
      <c r="B38" s="219"/>
      <c r="C38" s="219"/>
      <c r="D38" s="219"/>
      <c r="E38" s="224"/>
      <c r="F38" s="225"/>
      <c r="G38" s="224"/>
      <c r="H38" s="226"/>
      <c r="I38" s="224"/>
      <c r="J38" s="218"/>
      <c r="K38" s="218"/>
      <c r="BA38">
        <v>0</v>
      </c>
    </row>
    <row r="39" spans="1:57" x14ac:dyDescent="0.2">
      <c r="A39" s="219"/>
      <c r="B39" s="219"/>
      <c r="C39" s="219"/>
      <c r="D39" s="219"/>
      <c r="E39" s="224"/>
      <c r="F39" s="225"/>
      <c r="G39" s="224"/>
      <c r="H39" s="226"/>
      <c r="I39" s="224"/>
      <c r="J39" s="218"/>
      <c r="K39" s="218"/>
      <c r="BA39">
        <v>0</v>
      </c>
    </row>
    <row r="40" spans="1:57" x14ac:dyDescent="0.2">
      <c r="A40" s="219"/>
      <c r="B40" s="219"/>
      <c r="C40" s="219"/>
      <c r="D40" s="219"/>
      <c r="E40" s="224"/>
      <c r="F40" s="225"/>
      <c r="G40" s="224"/>
      <c r="H40" s="226"/>
      <c r="I40" s="224"/>
      <c r="J40" s="218"/>
      <c r="K40" s="218"/>
      <c r="BA40">
        <v>0</v>
      </c>
    </row>
    <row r="41" spans="1:57" x14ac:dyDescent="0.2">
      <c r="A41" s="219"/>
      <c r="B41" s="219"/>
      <c r="C41" s="219"/>
      <c r="D41" s="219"/>
      <c r="E41" s="224"/>
      <c r="F41" s="225"/>
      <c r="G41" s="224"/>
      <c r="H41" s="226"/>
      <c r="I41" s="224"/>
      <c r="J41" s="218"/>
      <c r="K41" s="218"/>
      <c r="BA41">
        <v>0</v>
      </c>
    </row>
    <row r="42" spans="1:57" x14ac:dyDescent="0.2">
      <c r="A42" s="219"/>
      <c r="B42" s="219"/>
      <c r="C42" s="219"/>
      <c r="D42" s="219"/>
      <c r="E42" s="224"/>
      <c r="F42" s="225"/>
      <c r="G42" s="224"/>
      <c r="H42" s="226"/>
      <c r="I42" s="224"/>
      <c r="J42" s="218"/>
      <c r="K42" s="218"/>
      <c r="BA42">
        <v>1</v>
      </c>
    </row>
    <row r="43" spans="1:57" x14ac:dyDescent="0.2">
      <c r="A43" s="219"/>
      <c r="B43" s="219"/>
      <c r="C43" s="219"/>
      <c r="D43" s="219"/>
      <c r="E43" s="224"/>
      <c r="F43" s="225"/>
      <c r="G43" s="224"/>
      <c r="H43" s="226"/>
      <c r="I43" s="224"/>
      <c r="J43" s="218"/>
      <c r="K43" s="218"/>
      <c r="BA43">
        <v>1</v>
      </c>
    </row>
    <row r="44" spans="1:57" x14ac:dyDescent="0.2">
      <c r="A44" s="219"/>
      <c r="B44" s="219"/>
      <c r="C44" s="219"/>
      <c r="D44" s="219"/>
      <c r="E44" s="224"/>
      <c r="F44" s="225"/>
      <c r="G44" s="224"/>
      <c r="H44" s="226"/>
      <c r="I44" s="224"/>
      <c r="J44" s="218"/>
      <c r="K44" s="218"/>
      <c r="BA44">
        <v>2</v>
      </c>
    </row>
    <row r="45" spans="1:57" x14ac:dyDescent="0.2">
      <c r="A45" s="219"/>
      <c r="B45" s="219"/>
      <c r="C45" s="219"/>
      <c r="D45" s="219"/>
      <c r="E45" s="224"/>
      <c r="F45" s="225"/>
      <c r="G45" s="224"/>
      <c r="H45" s="226"/>
      <c r="I45" s="224"/>
      <c r="J45" s="218"/>
      <c r="K45" s="218"/>
      <c r="BA45">
        <v>2</v>
      </c>
    </row>
    <row r="46" spans="1:57" x14ac:dyDescent="0.2">
      <c r="A46" s="219"/>
      <c r="B46" s="220"/>
      <c r="C46" s="219"/>
      <c r="D46" s="227"/>
      <c r="E46" s="227"/>
      <c r="F46" s="227"/>
      <c r="G46" s="227"/>
      <c r="H46" s="228"/>
      <c r="I46" s="228"/>
      <c r="J46" s="218"/>
      <c r="K46" s="218"/>
    </row>
    <row r="47" spans="1:57" x14ac:dyDescent="0.2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</row>
    <row r="48" spans="1:57" x14ac:dyDescent="0.2">
      <c r="A48" s="218"/>
      <c r="B48" s="229"/>
      <c r="C48" s="218"/>
      <c r="D48" s="218"/>
      <c r="E48" s="218"/>
      <c r="F48" s="230"/>
      <c r="G48" s="231"/>
      <c r="H48" s="231"/>
      <c r="I48" s="232"/>
      <c r="J48" s="218"/>
      <c r="K48" s="218"/>
    </row>
    <row r="49" spans="1:11" x14ac:dyDescent="0.2">
      <c r="A49" s="218"/>
      <c r="B49" s="218"/>
      <c r="C49" s="218"/>
      <c r="D49" s="218"/>
      <c r="E49" s="218"/>
      <c r="F49" s="230"/>
      <c r="G49" s="231"/>
      <c r="H49" s="231"/>
      <c r="I49" s="232"/>
      <c r="J49" s="218"/>
      <c r="K49" s="218"/>
    </row>
    <row r="50" spans="1:11" x14ac:dyDescent="0.2">
      <c r="A50" s="218"/>
      <c r="B50" s="218"/>
      <c r="C50" s="218"/>
      <c r="D50" s="218"/>
      <c r="E50" s="218"/>
      <c r="F50" s="230"/>
      <c r="G50" s="231"/>
      <c r="H50" s="231"/>
      <c r="I50" s="232"/>
      <c r="J50" s="218"/>
      <c r="K50" s="218"/>
    </row>
    <row r="51" spans="1:11" x14ac:dyDescent="0.2">
      <c r="A51" s="218"/>
      <c r="B51" s="218"/>
      <c r="C51" s="218"/>
      <c r="D51" s="218"/>
      <c r="E51" s="218"/>
      <c r="F51" s="230"/>
      <c r="G51" s="231"/>
      <c r="H51" s="231"/>
      <c r="I51" s="232"/>
      <c r="J51" s="218"/>
      <c r="K51" s="218"/>
    </row>
    <row r="52" spans="1:11" x14ac:dyDescent="0.2">
      <c r="F52" s="142"/>
      <c r="G52" s="143"/>
      <c r="H52" s="143"/>
      <c r="I52" s="144"/>
    </row>
    <row r="53" spans="1:11" x14ac:dyDescent="0.2">
      <c r="F53" s="142"/>
      <c r="G53" s="143"/>
      <c r="H53" s="143"/>
      <c r="I53" s="144"/>
    </row>
    <row r="54" spans="1:11" x14ac:dyDescent="0.2">
      <c r="F54" s="142"/>
      <c r="G54" s="143"/>
      <c r="H54" s="143"/>
      <c r="I54" s="144"/>
    </row>
    <row r="55" spans="1:11" x14ac:dyDescent="0.2">
      <c r="F55" s="142"/>
      <c r="G55" s="143"/>
      <c r="H55" s="143"/>
      <c r="I55" s="144"/>
    </row>
    <row r="56" spans="1:11" x14ac:dyDescent="0.2">
      <c r="F56" s="142"/>
      <c r="G56" s="143"/>
      <c r="H56" s="143"/>
      <c r="I56" s="144"/>
    </row>
    <row r="57" spans="1:11" x14ac:dyDescent="0.2">
      <c r="F57" s="142"/>
      <c r="G57" s="143"/>
      <c r="H57" s="143"/>
      <c r="I57" s="144"/>
    </row>
    <row r="58" spans="1:11" x14ac:dyDescent="0.2">
      <c r="F58" s="142"/>
      <c r="G58" s="143"/>
      <c r="H58" s="143"/>
      <c r="I58" s="144"/>
    </row>
    <row r="59" spans="1:11" x14ac:dyDescent="0.2">
      <c r="F59" s="142"/>
      <c r="G59" s="143"/>
      <c r="H59" s="143"/>
      <c r="I59" s="144"/>
    </row>
    <row r="60" spans="1:11" x14ac:dyDescent="0.2">
      <c r="F60" s="142"/>
      <c r="G60" s="143"/>
      <c r="H60" s="143"/>
      <c r="I60" s="144"/>
    </row>
    <row r="61" spans="1:11" x14ac:dyDescent="0.2">
      <c r="F61" s="142"/>
      <c r="G61" s="143"/>
      <c r="H61" s="143"/>
      <c r="I61" s="144"/>
    </row>
    <row r="62" spans="1:11" x14ac:dyDescent="0.2">
      <c r="F62" s="142"/>
      <c r="G62" s="143"/>
      <c r="H62" s="143"/>
      <c r="I62" s="144"/>
    </row>
    <row r="63" spans="1:11" x14ac:dyDescent="0.2">
      <c r="F63" s="142"/>
      <c r="G63" s="143"/>
      <c r="H63" s="143"/>
      <c r="I63" s="144"/>
    </row>
    <row r="64" spans="1:11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  <row r="82" spans="6:9" x14ac:dyDescent="0.2">
      <c r="F82" s="142"/>
      <c r="G82" s="143"/>
      <c r="H82" s="143"/>
      <c r="I82" s="144"/>
    </row>
    <row r="83" spans="6:9" x14ac:dyDescent="0.2">
      <c r="F83" s="142"/>
      <c r="G83" s="143"/>
      <c r="H83" s="143"/>
      <c r="I83" s="144"/>
    </row>
    <row r="84" spans="6:9" x14ac:dyDescent="0.2">
      <c r="F84" s="142"/>
      <c r="G84" s="143"/>
      <c r="H84" s="143"/>
      <c r="I84" s="144"/>
    </row>
    <row r="85" spans="6:9" x14ac:dyDescent="0.2">
      <c r="F85" s="142"/>
      <c r="G85" s="143"/>
      <c r="H85" s="143"/>
      <c r="I85" s="144"/>
    </row>
    <row r="86" spans="6:9" x14ac:dyDescent="0.2">
      <c r="F86" s="142"/>
      <c r="G86" s="143"/>
      <c r="H86" s="143"/>
      <c r="I86" s="144"/>
    </row>
    <row r="87" spans="6:9" x14ac:dyDescent="0.2">
      <c r="F87" s="142"/>
      <c r="G87" s="143"/>
      <c r="H87" s="143"/>
      <c r="I87" s="144"/>
    </row>
    <row r="88" spans="6:9" x14ac:dyDescent="0.2">
      <c r="F88" s="142"/>
      <c r="G88" s="143"/>
      <c r="H88" s="143"/>
      <c r="I88" s="144"/>
    </row>
    <row r="89" spans="6:9" x14ac:dyDescent="0.2">
      <c r="F89" s="142"/>
      <c r="G89" s="143"/>
      <c r="H89" s="143"/>
      <c r="I89" s="144"/>
    </row>
    <row r="90" spans="6:9" x14ac:dyDescent="0.2">
      <c r="F90" s="142"/>
      <c r="G90" s="143"/>
      <c r="H90" s="143"/>
      <c r="I90" s="144"/>
    </row>
    <row r="91" spans="6:9" x14ac:dyDescent="0.2">
      <c r="F91" s="142"/>
      <c r="G91" s="143"/>
      <c r="H91" s="143"/>
      <c r="I91" s="144"/>
    </row>
    <row r="92" spans="6:9" x14ac:dyDescent="0.2">
      <c r="F92" s="142"/>
      <c r="G92" s="143"/>
      <c r="H92" s="143"/>
      <c r="I92" s="144"/>
    </row>
    <row r="93" spans="6:9" x14ac:dyDescent="0.2">
      <c r="F93" s="142"/>
      <c r="G93" s="143"/>
      <c r="H93" s="143"/>
      <c r="I93" s="144"/>
    </row>
    <row r="94" spans="6:9" x14ac:dyDescent="0.2">
      <c r="F94" s="142"/>
      <c r="G94" s="143"/>
      <c r="H94" s="143"/>
      <c r="I94" s="144"/>
    </row>
    <row r="95" spans="6:9" x14ac:dyDescent="0.2">
      <c r="F95" s="142"/>
      <c r="G95" s="143"/>
      <c r="H95" s="143"/>
      <c r="I95" s="144"/>
    </row>
    <row r="96" spans="6:9" x14ac:dyDescent="0.2">
      <c r="F96" s="142"/>
      <c r="G96" s="143"/>
      <c r="H96" s="143"/>
      <c r="I96" s="144"/>
    </row>
    <row r="97" spans="6:9" x14ac:dyDescent="0.2">
      <c r="F97" s="142"/>
      <c r="G97" s="143"/>
      <c r="H97" s="143"/>
      <c r="I97" s="14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724"/>
  <sheetViews>
    <sheetView showGridLines="0" showZeros="0" tabSelected="1" topLeftCell="A571" zoomScaleNormal="100" workbookViewId="0">
      <selection activeCell="K40" sqref="K40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72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20200305 OOP Město Albrechtice - SOUTĚŽ</v>
      </c>
      <c r="D3" s="151"/>
      <c r="E3" s="152" t="s">
        <v>59</v>
      </c>
      <c r="F3" s="153" t="str">
        <f>Rekapitulace!H1</f>
        <v>30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Stavební úpravy 1.NP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78</v>
      </c>
      <c r="C7" s="169" t="s">
        <v>79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80</v>
      </c>
      <c r="C8" s="177" t="s">
        <v>81</v>
      </c>
      <c r="D8" s="178" t="s">
        <v>82</v>
      </c>
      <c r="E8" s="179">
        <v>0.5827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1.6563600000000001</v>
      </c>
    </row>
    <row r="9" spans="1:104" x14ac:dyDescent="0.2">
      <c r="A9" s="181"/>
      <c r="B9" s="187"/>
      <c r="C9" s="188" t="s">
        <v>83</v>
      </c>
      <c r="D9" s="189"/>
      <c r="E9" s="190">
        <v>0.5827</v>
      </c>
      <c r="F9" s="191"/>
      <c r="G9" s="192"/>
      <c r="M9" s="186" t="s">
        <v>83</v>
      </c>
      <c r="O9" s="174"/>
    </row>
    <row r="10" spans="1:104" x14ac:dyDescent="0.2">
      <c r="A10" s="175">
        <v>2</v>
      </c>
      <c r="B10" s="176" t="s">
        <v>84</v>
      </c>
      <c r="C10" s="177" t="s">
        <v>85</v>
      </c>
      <c r="D10" s="178" t="s">
        <v>82</v>
      </c>
      <c r="E10" s="179">
        <v>1.6875</v>
      </c>
      <c r="F10" s="179">
        <v>0</v>
      </c>
      <c r="G10" s="180">
        <f>E10*F10</f>
        <v>0</v>
      </c>
      <c r="O10" s="174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4">
        <v>1</v>
      </c>
      <c r="CB10" s="174">
        <v>1</v>
      </c>
      <c r="CZ10" s="146">
        <v>1.7764200000000001</v>
      </c>
    </row>
    <row r="11" spans="1:104" x14ac:dyDescent="0.2">
      <c r="A11" s="181"/>
      <c r="B11" s="182"/>
      <c r="C11" s="183" t="s">
        <v>86</v>
      </c>
      <c r="D11" s="184"/>
      <c r="E11" s="184"/>
      <c r="F11" s="184"/>
      <c r="G11" s="185"/>
      <c r="L11" s="186" t="s">
        <v>86</v>
      </c>
      <c r="O11" s="174">
        <v>3</v>
      </c>
    </row>
    <row r="12" spans="1:104" x14ac:dyDescent="0.2">
      <c r="A12" s="181"/>
      <c r="B12" s="187"/>
      <c r="C12" s="188" t="s">
        <v>87</v>
      </c>
      <c r="D12" s="189"/>
      <c r="E12" s="190">
        <v>1.2509999999999999</v>
      </c>
      <c r="F12" s="191"/>
      <c r="G12" s="192"/>
      <c r="M12" s="186" t="s">
        <v>87</v>
      </c>
      <c r="O12" s="174"/>
    </row>
    <row r="13" spans="1:104" x14ac:dyDescent="0.2">
      <c r="A13" s="181"/>
      <c r="B13" s="187"/>
      <c r="C13" s="188" t="s">
        <v>88</v>
      </c>
      <c r="D13" s="189"/>
      <c r="E13" s="190">
        <v>0.28349999999999997</v>
      </c>
      <c r="F13" s="191"/>
      <c r="G13" s="192"/>
      <c r="M13" s="186" t="s">
        <v>88</v>
      </c>
      <c r="O13" s="174"/>
    </row>
    <row r="14" spans="1:104" x14ac:dyDescent="0.2">
      <c r="A14" s="181"/>
      <c r="B14" s="187"/>
      <c r="C14" s="188" t="s">
        <v>89</v>
      </c>
      <c r="D14" s="189"/>
      <c r="E14" s="190">
        <v>0.153</v>
      </c>
      <c r="F14" s="191"/>
      <c r="G14" s="192"/>
      <c r="M14" s="186" t="s">
        <v>89</v>
      </c>
      <c r="O14" s="174"/>
    </row>
    <row r="15" spans="1:104" ht="22.5" x14ac:dyDescent="0.2">
      <c r="A15" s="175">
        <v>3</v>
      </c>
      <c r="B15" s="176" t="s">
        <v>90</v>
      </c>
      <c r="C15" s="177" t="s">
        <v>91</v>
      </c>
      <c r="D15" s="178" t="s">
        <v>92</v>
      </c>
      <c r="E15" s="179">
        <v>2.41E-2</v>
      </c>
      <c r="F15" s="179">
        <v>0</v>
      </c>
      <c r="G15" s="180">
        <f>E15*F15</f>
        <v>0</v>
      </c>
      <c r="O15" s="174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4">
        <v>1</v>
      </c>
      <c r="CB15" s="174">
        <v>1</v>
      </c>
      <c r="CZ15" s="146">
        <v>1.09954</v>
      </c>
    </row>
    <row r="16" spans="1:104" x14ac:dyDescent="0.2">
      <c r="A16" s="181"/>
      <c r="B16" s="187"/>
      <c r="C16" s="188" t="s">
        <v>93</v>
      </c>
      <c r="D16" s="189"/>
      <c r="E16" s="190">
        <v>2.41E-2</v>
      </c>
      <c r="F16" s="191"/>
      <c r="G16" s="192"/>
      <c r="M16" s="186" t="s">
        <v>93</v>
      </c>
      <c r="O16" s="174"/>
    </row>
    <row r="17" spans="1:104" ht="22.5" x14ac:dyDescent="0.2">
      <c r="A17" s="175">
        <v>4</v>
      </c>
      <c r="B17" s="176" t="s">
        <v>94</v>
      </c>
      <c r="C17" s="177" t="s">
        <v>95</v>
      </c>
      <c r="D17" s="178" t="s">
        <v>92</v>
      </c>
      <c r="E17" s="179">
        <v>0.80649999999999999</v>
      </c>
      <c r="F17" s="179">
        <v>0</v>
      </c>
      <c r="G17" s="180">
        <f>E17*F17</f>
        <v>0</v>
      </c>
      <c r="O17" s="174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4">
        <v>1</v>
      </c>
      <c r="CB17" s="174">
        <v>1</v>
      </c>
      <c r="CZ17" s="146">
        <v>1.0970899999999999</v>
      </c>
    </row>
    <row r="18" spans="1:104" ht="22.5" x14ac:dyDescent="0.2">
      <c r="A18" s="181"/>
      <c r="B18" s="187"/>
      <c r="C18" s="188" t="s">
        <v>96</v>
      </c>
      <c r="D18" s="189"/>
      <c r="E18" s="190">
        <v>0.66069999999999995</v>
      </c>
      <c r="F18" s="191"/>
      <c r="G18" s="192"/>
      <c r="M18" s="186" t="s">
        <v>96</v>
      </c>
      <c r="O18" s="174"/>
    </row>
    <row r="19" spans="1:104" x14ac:dyDescent="0.2">
      <c r="A19" s="181"/>
      <c r="B19" s="187"/>
      <c r="C19" s="188" t="s">
        <v>97</v>
      </c>
      <c r="D19" s="189"/>
      <c r="E19" s="190">
        <v>0.1459</v>
      </c>
      <c r="F19" s="191"/>
      <c r="G19" s="192"/>
      <c r="M19" s="186" t="s">
        <v>97</v>
      </c>
      <c r="O19" s="174"/>
    </row>
    <row r="20" spans="1:104" ht="22.5" x14ac:dyDescent="0.2">
      <c r="A20" s="175">
        <v>5</v>
      </c>
      <c r="B20" s="176" t="s">
        <v>98</v>
      </c>
      <c r="C20" s="177" t="s">
        <v>99</v>
      </c>
      <c r="D20" s="178" t="s">
        <v>92</v>
      </c>
      <c r="E20" s="179">
        <v>0.40450000000000003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1</v>
      </c>
      <c r="CZ20" s="146">
        <v>1.0970899999999999</v>
      </c>
    </row>
    <row r="21" spans="1:104" x14ac:dyDescent="0.2">
      <c r="A21" s="181"/>
      <c r="B21" s="187"/>
      <c r="C21" s="188" t="s">
        <v>100</v>
      </c>
      <c r="D21" s="189"/>
      <c r="E21" s="190">
        <v>0.40450000000000003</v>
      </c>
      <c r="F21" s="191"/>
      <c r="G21" s="192"/>
      <c r="M21" s="186" t="s">
        <v>100</v>
      </c>
      <c r="O21" s="174"/>
    </row>
    <row r="22" spans="1:104" ht="22.5" x14ac:dyDescent="0.2">
      <c r="A22" s="175">
        <v>6</v>
      </c>
      <c r="B22" s="176" t="s">
        <v>101</v>
      </c>
      <c r="C22" s="177" t="s">
        <v>102</v>
      </c>
      <c r="D22" s="178" t="s">
        <v>92</v>
      </c>
      <c r="E22" s="179">
        <v>0.1231</v>
      </c>
      <c r="F22" s="179">
        <v>0</v>
      </c>
      <c r="G22" s="180">
        <f>E22*F22</f>
        <v>0</v>
      </c>
      <c r="O22" s="174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4">
        <v>1</v>
      </c>
      <c r="CB22" s="174">
        <v>1</v>
      </c>
      <c r="CZ22" s="146">
        <v>1.0922099999999999</v>
      </c>
    </row>
    <row r="23" spans="1:104" x14ac:dyDescent="0.2">
      <c r="A23" s="181"/>
      <c r="B23" s="187"/>
      <c r="C23" s="188" t="s">
        <v>103</v>
      </c>
      <c r="D23" s="189"/>
      <c r="E23" s="190">
        <v>0.1231</v>
      </c>
      <c r="F23" s="191"/>
      <c r="G23" s="192"/>
      <c r="M23" s="186" t="s">
        <v>103</v>
      </c>
      <c r="O23" s="174"/>
    </row>
    <row r="24" spans="1:104" x14ac:dyDescent="0.2">
      <c r="A24" s="175">
        <v>7</v>
      </c>
      <c r="B24" s="176" t="s">
        <v>104</v>
      </c>
      <c r="C24" s="177" t="s">
        <v>105</v>
      </c>
      <c r="D24" s="178" t="s">
        <v>106</v>
      </c>
      <c r="E24" s="179">
        <v>6.3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1</v>
      </c>
      <c r="CZ24" s="146">
        <v>0.11650000000000001</v>
      </c>
    </row>
    <row r="25" spans="1:104" x14ac:dyDescent="0.2">
      <c r="A25" s="181"/>
      <c r="B25" s="187"/>
      <c r="C25" s="188" t="s">
        <v>107</v>
      </c>
      <c r="D25" s="189"/>
      <c r="E25" s="190">
        <v>3.64</v>
      </c>
      <c r="F25" s="191"/>
      <c r="G25" s="192"/>
      <c r="M25" s="186" t="s">
        <v>107</v>
      </c>
      <c r="O25" s="174"/>
    </row>
    <row r="26" spans="1:104" x14ac:dyDescent="0.2">
      <c r="A26" s="181"/>
      <c r="B26" s="187"/>
      <c r="C26" s="188" t="s">
        <v>108</v>
      </c>
      <c r="D26" s="189"/>
      <c r="E26" s="190">
        <v>2.66</v>
      </c>
      <c r="F26" s="191"/>
      <c r="G26" s="192"/>
      <c r="M26" s="186" t="s">
        <v>108</v>
      </c>
      <c r="O26" s="174"/>
    </row>
    <row r="27" spans="1:104" x14ac:dyDescent="0.2">
      <c r="A27" s="175">
        <v>8</v>
      </c>
      <c r="B27" s="176" t="s">
        <v>109</v>
      </c>
      <c r="C27" s="177" t="s">
        <v>110</v>
      </c>
      <c r="D27" s="178" t="s">
        <v>106</v>
      </c>
      <c r="E27" s="179">
        <v>18.826000000000001</v>
      </c>
      <c r="F27" s="179">
        <v>0</v>
      </c>
      <c r="G27" s="180">
        <f>E27*F27</f>
        <v>0</v>
      </c>
      <c r="O27" s="174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4">
        <v>1</v>
      </c>
      <c r="CB27" s="174">
        <v>1</v>
      </c>
      <c r="CZ27" s="146">
        <v>0.25492999999999999</v>
      </c>
    </row>
    <row r="28" spans="1:104" x14ac:dyDescent="0.2">
      <c r="A28" s="181"/>
      <c r="B28" s="187"/>
      <c r="C28" s="188" t="s">
        <v>111</v>
      </c>
      <c r="D28" s="189"/>
      <c r="E28" s="190">
        <v>6.97</v>
      </c>
      <c r="F28" s="191"/>
      <c r="G28" s="192"/>
      <c r="M28" s="186" t="s">
        <v>111</v>
      </c>
      <c r="O28" s="174"/>
    </row>
    <row r="29" spans="1:104" ht="22.5" x14ac:dyDescent="0.2">
      <c r="A29" s="181"/>
      <c r="B29" s="187"/>
      <c r="C29" s="188" t="s">
        <v>112</v>
      </c>
      <c r="D29" s="189"/>
      <c r="E29" s="190">
        <v>10.055999999999999</v>
      </c>
      <c r="F29" s="191"/>
      <c r="G29" s="192"/>
      <c r="M29" s="186" t="s">
        <v>112</v>
      </c>
      <c r="O29" s="174"/>
    </row>
    <row r="30" spans="1:104" x14ac:dyDescent="0.2">
      <c r="A30" s="181"/>
      <c r="B30" s="187"/>
      <c r="C30" s="188" t="s">
        <v>113</v>
      </c>
      <c r="D30" s="189"/>
      <c r="E30" s="190">
        <v>1.8</v>
      </c>
      <c r="F30" s="191"/>
      <c r="G30" s="192"/>
      <c r="M30" s="186" t="s">
        <v>113</v>
      </c>
      <c r="O30" s="174"/>
    </row>
    <row r="31" spans="1:104" ht="22.5" x14ac:dyDescent="0.2">
      <c r="A31" s="175">
        <v>9</v>
      </c>
      <c r="B31" s="176" t="s">
        <v>114</v>
      </c>
      <c r="C31" s="177" t="s">
        <v>115</v>
      </c>
      <c r="D31" s="178" t="s">
        <v>106</v>
      </c>
      <c r="E31" s="179">
        <v>9.4350000000000005</v>
      </c>
      <c r="F31" s="179">
        <v>0</v>
      </c>
      <c r="G31" s="180">
        <f>E31*F31</f>
        <v>0</v>
      </c>
      <c r="O31" s="174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4">
        <v>1</v>
      </c>
      <c r="CB31" s="174">
        <v>1</v>
      </c>
      <c r="CZ31" s="146">
        <v>4.2419999999999999E-2</v>
      </c>
    </row>
    <row r="32" spans="1:104" x14ac:dyDescent="0.2">
      <c r="A32" s="181"/>
      <c r="B32" s="187"/>
      <c r="C32" s="188" t="s">
        <v>116</v>
      </c>
      <c r="D32" s="189"/>
      <c r="E32" s="190">
        <v>9.4350000000000005</v>
      </c>
      <c r="F32" s="191"/>
      <c r="G32" s="192"/>
      <c r="M32" s="186" t="s">
        <v>116</v>
      </c>
      <c r="O32" s="174"/>
    </row>
    <row r="33" spans="1:104" ht="22.5" x14ac:dyDescent="0.2">
      <c r="A33" s="175">
        <v>10</v>
      </c>
      <c r="B33" s="176" t="s">
        <v>117</v>
      </c>
      <c r="C33" s="177" t="s">
        <v>118</v>
      </c>
      <c r="D33" s="178" t="s">
        <v>106</v>
      </c>
      <c r="E33" s="179">
        <v>19.47</v>
      </c>
      <c r="F33" s="179">
        <v>0</v>
      </c>
      <c r="G33" s="180">
        <f>E33*F33</f>
        <v>0</v>
      </c>
      <c r="O33" s="174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4">
        <v>1</v>
      </c>
      <c r="CB33" s="174">
        <v>1</v>
      </c>
      <c r="CZ33" s="146">
        <v>4.5440000000000001E-2</v>
      </c>
    </row>
    <row r="34" spans="1:104" x14ac:dyDescent="0.2">
      <c r="A34" s="181"/>
      <c r="B34" s="187"/>
      <c r="C34" s="188" t="s">
        <v>119</v>
      </c>
      <c r="D34" s="189"/>
      <c r="E34" s="190">
        <v>10.36</v>
      </c>
      <c r="F34" s="191"/>
      <c r="G34" s="192"/>
      <c r="M34" s="186" t="s">
        <v>119</v>
      </c>
      <c r="O34" s="174"/>
    </row>
    <row r="35" spans="1:104" x14ac:dyDescent="0.2">
      <c r="A35" s="181"/>
      <c r="B35" s="187"/>
      <c r="C35" s="188" t="s">
        <v>120</v>
      </c>
      <c r="D35" s="189"/>
      <c r="E35" s="190">
        <v>9.11</v>
      </c>
      <c r="F35" s="191"/>
      <c r="G35" s="192"/>
      <c r="M35" s="186" t="s">
        <v>120</v>
      </c>
      <c r="O35" s="174"/>
    </row>
    <row r="36" spans="1:104" x14ac:dyDescent="0.2">
      <c r="A36" s="175">
        <v>11</v>
      </c>
      <c r="B36" s="176" t="s">
        <v>121</v>
      </c>
      <c r="C36" s="177" t="s">
        <v>122</v>
      </c>
      <c r="D36" s="178" t="s">
        <v>123</v>
      </c>
      <c r="E36" s="179">
        <v>2</v>
      </c>
      <c r="F36" s="179">
        <v>0</v>
      </c>
      <c r="G36" s="180">
        <f>E36*F36</f>
        <v>0</v>
      </c>
      <c r="O36" s="174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1</v>
      </c>
      <c r="CB36" s="174">
        <v>1</v>
      </c>
      <c r="CZ36" s="146">
        <v>3.32E-3</v>
      </c>
    </row>
    <row r="37" spans="1:104" x14ac:dyDescent="0.2">
      <c r="A37" s="181"/>
      <c r="B37" s="187"/>
      <c r="C37" s="188" t="s">
        <v>124</v>
      </c>
      <c r="D37" s="189"/>
      <c r="E37" s="190">
        <v>1</v>
      </c>
      <c r="F37" s="191"/>
      <c r="G37" s="192"/>
      <c r="M37" s="213">
        <v>7.084027777777778</v>
      </c>
      <c r="O37" s="174"/>
    </row>
    <row r="38" spans="1:104" x14ac:dyDescent="0.2">
      <c r="A38" s="181"/>
      <c r="B38" s="187"/>
      <c r="C38" s="188" t="s">
        <v>125</v>
      </c>
      <c r="D38" s="189"/>
      <c r="E38" s="190">
        <v>1</v>
      </c>
      <c r="F38" s="191"/>
      <c r="G38" s="192"/>
      <c r="M38" s="213">
        <v>6.750694444444445</v>
      </c>
      <c r="O38" s="174"/>
    </row>
    <row r="39" spans="1:104" ht="22.5" x14ac:dyDescent="0.2">
      <c r="A39" s="175">
        <v>12</v>
      </c>
      <c r="B39" s="176" t="s">
        <v>126</v>
      </c>
      <c r="C39" s="177" t="s">
        <v>127</v>
      </c>
      <c r="D39" s="178" t="s">
        <v>106</v>
      </c>
      <c r="E39" s="179">
        <v>18.22</v>
      </c>
      <c r="F39" s="179">
        <v>0</v>
      </c>
      <c r="G39" s="180">
        <f>E39*F39</f>
        <v>0</v>
      </c>
      <c r="O39" s="174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4">
        <v>1</v>
      </c>
      <c r="CB39" s="174">
        <v>1</v>
      </c>
      <c r="CZ39" s="146">
        <v>0</v>
      </c>
    </row>
    <row r="40" spans="1:104" x14ac:dyDescent="0.2">
      <c r="A40" s="181"/>
      <c r="B40" s="187"/>
      <c r="C40" s="188" t="s">
        <v>128</v>
      </c>
      <c r="D40" s="189"/>
      <c r="E40" s="190">
        <v>18.22</v>
      </c>
      <c r="F40" s="191"/>
      <c r="G40" s="192"/>
      <c r="M40" s="186" t="s">
        <v>128</v>
      </c>
      <c r="O40" s="174"/>
    </row>
    <row r="41" spans="1:104" ht="22.5" x14ac:dyDescent="0.2">
      <c r="A41" s="175">
        <v>13</v>
      </c>
      <c r="B41" s="176" t="s">
        <v>129</v>
      </c>
      <c r="C41" s="177" t="s">
        <v>130</v>
      </c>
      <c r="D41" s="178" t="s">
        <v>106</v>
      </c>
      <c r="E41" s="179">
        <v>12.378500000000001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1</v>
      </c>
      <c r="CZ41" s="146">
        <v>1.2149999999999999E-2</v>
      </c>
    </row>
    <row r="42" spans="1:104" x14ac:dyDescent="0.2">
      <c r="A42" s="181"/>
      <c r="B42" s="187"/>
      <c r="C42" s="188" t="s">
        <v>131</v>
      </c>
      <c r="D42" s="189"/>
      <c r="E42" s="190">
        <v>1.17</v>
      </c>
      <c r="F42" s="191"/>
      <c r="G42" s="192"/>
      <c r="M42" s="186" t="s">
        <v>131</v>
      </c>
      <c r="O42" s="174"/>
    </row>
    <row r="43" spans="1:104" x14ac:dyDescent="0.2">
      <c r="A43" s="181"/>
      <c r="B43" s="187"/>
      <c r="C43" s="188" t="s">
        <v>132</v>
      </c>
      <c r="D43" s="189"/>
      <c r="E43" s="190">
        <v>3.3285</v>
      </c>
      <c r="F43" s="191"/>
      <c r="G43" s="192"/>
      <c r="M43" s="186" t="s">
        <v>132</v>
      </c>
      <c r="O43" s="174"/>
    </row>
    <row r="44" spans="1:104" x14ac:dyDescent="0.2">
      <c r="A44" s="181"/>
      <c r="B44" s="187"/>
      <c r="C44" s="188" t="s">
        <v>133</v>
      </c>
      <c r="D44" s="189"/>
      <c r="E44" s="190">
        <v>6.38</v>
      </c>
      <c r="F44" s="191"/>
      <c r="G44" s="192"/>
      <c r="M44" s="186" t="s">
        <v>133</v>
      </c>
      <c r="O44" s="174"/>
    </row>
    <row r="45" spans="1:104" x14ac:dyDescent="0.2">
      <c r="A45" s="181"/>
      <c r="B45" s="187"/>
      <c r="C45" s="188" t="s">
        <v>134</v>
      </c>
      <c r="D45" s="189"/>
      <c r="E45" s="190">
        <v>1.5</v>
      </c>
      <c r="F45" s="191"/>
      <c r="G45" s="192"/>
      <c r="M45" s="186" t="s">
        <v>134</v>
      </c>
      <c r="O45" s="174"/>
    </row>
    <row r="46" spans="1:104" ht="22.5" x14ac:dyDescent="0.2">
      <c r="A46" s="175">
        <v>14</v>
      </c>
      <c r="B46" s="176" t="s">
        <v>135</v>
      </c>
      <c r="C46" s="177" t="s">
        <v>136</v>
      </c>
      <c r="D46" s="178" t="s">
        <v>106</v>
      </c>
      <c r="E46" s="179">
        <v>1.2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1</v>
      </c>
      <c r="CB46" s="174">
        <v>1</v>
      </c>
      <c r="CZ46" s="146">
        <v>1.8599999999999998E-2</v>
      </c>
    </row>
    <row r="47" spans="1:104" x14ac:dyDescent="0.2">
      <c r="A47" s="181"/>
      <c r="B47" s="187"/>
      <c r="C47" s="188" t="s">
        <v>137</v>
      </c>
      <c r="D47" s="189"/>
      <c r="E47" s="190">
        <v>1.2</v>
      </c>
      <c r="F47" s="191"/>
      <c r="G47" s="192"/>
      <c r="M47" s="186" t="s">
        <v>137</v>
      </c>
      <c r="O47" s="174"/>
    </row>
    <row r="48" spans="1:104" ht="22.5" x14ac:dyDescent="0.2">
      <c r="A48" s="175">
        <v>15</v>
      </c>
      <c r="B48" s="176" t="s">
        <v>138</v>
      </c>
      <c r="C48" s="177" t="s">
        <v>139</v>
      </c>
      <c r="D48" s="178" t="s">
        <v>106</v>
      </c>
      <c r="E48" s="179">
        <v>13.5785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1</v>
      </c>
      <c r="CZ48" s="146">
        <v>0</v>
      </c>
    </row>
    <row r="49" spans="1:104" x14ac:dyDescent="0.2">
      <c r="A49" s="181"/>
      <c r="B49" s="187"/>
      <c r="C49" s="188" t="s">
        <v>131</v>
      </c>
      <c r="D49" s="189"/>
      <c r="E49" s="190">
        <v>1.17</v>
      </c>
      <c r="F49" s="191"/>
      <c r="G49" s="192"/>
      <c r="M49" s="186" t="s">
        <v>131</v>
      </c>
      <c r="O49" s="174"/>
    </row>
    <row r="50" spans="1:104" x14ac:dyDescent="0.2">
      <c r="A50" s="181"/>
      <c r="B50" s="187"/>
      <c r="C50" s="188" t="s">
        <v>132</v>
      </c>
      <c r="D50" s="189"/>
      <c r="E50" s="190">
        <v>3.3285</v>
      </c>
      <c r="F50" s="191"/>
      <c r="G50" s="192"/>
      <c r="M50" s="186" t="s">
        <v>132</v>
      </c>
      <c r="O50" s="174"/>
    </row>
    <row r="51" spans="1:104" x14ac:dyDescent="0.2">
      <c r="A51" s="181"/>
      <c r="B51" s="187"/>
      <c r="C51" s="188" t="s">
        <v>133</v>
      </c>
      <c r="D51" s="189"/>
      <c r="E51" s="190">
        <v>6.38</v>
      </c>
      <c r="F51" s="191"/>
      <c r="G51" s="192"/>
      <c r="M51" s="186" t="s">
        <v>133</v>
      </c>
      <c r="O51" s="174"/>
    </row>
    <row r="52" spans="1:104" x14ac:dyDescent="0.2">
      <c r="A52" s="181"/>
      <c r="B52" s="187"/>
      <c r="C52" s="188" t="s">
        <v>134</v>
      </c>
      <c r="D52" s="189"/>
      <c r="E52" s="190">
        <v>1.5</v>
      </c>
      <c r="F52" s="191"/>
      <c r="G52" s="192"/>
      <c r="M52" s="186" t="s">
        <v>134</v>
      </c>
      <c r="O52" s="174"/>
    </row>
    <row r="53" spans="1:104" x14ac:dyDescent="0.2">
      <c r="A53" s="181"/>
      <c r="B53" s="187"/>
      <c r="C53" s="188" t="s">
        <v>137</v>
      </c>
      <c r="D53" s="189"/>
      <c r="E53" s="190">
        <v>1.2</v>
      </c>
      <c r="F53" s="191"/>
      <c r="G53" s="192"/>
      <c r="M53" s="186" t="s">
        <v>137</v>
      </c>
      <c r="O53" s="174"/>
    </row>
    <row r="54" spans="1:104" x14ac:dyDescent="0.2">
      <c r="A54" s="175">
        <v>16</v>
      </c>
      <c r="B54" s="176" t="s">
        <v>140</v>
      </c>
      <c r="C54" s="177" t="s">
        <v>141</v>
      </c>
      <c r="D54" s="178" t="s">
        <v>123</v>
      </c>
      <c r="E54" s="179">
        <v>2</v>
      </c>
      <c r="F54" s="179">
        <v>0</v>
      </c>
      <c r="G54" s="180">
        <f>E54*F54</f>
        <v>0</v>
      </c>
      <c r="O54" s="174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4">
        <v>1</v>
      </c>
      <c r="CB54" s="174">
        <v>1</v>
      </c>
      <c r="CZ54" s="146">
        <v>1.6000000000000001E-4</v>
      </c>
    </row>
    <row r="55" spans="1:104" x14ac:dyDescent="0.2">
      <c r="A55" s="181"/>
      <c r="B55" s="182"/>
      <c r="C55" s="183"/>
      <c r="D55" s="184"/>
      <c r="E55" s="184"/>
      <c r="F55" s="184"/>
      <c r="G55" s="185"/>
      <c r="L55" s="186"/>
      <c r="O55" s="174">
        <v>3</v>
      </c>
    </row>
    <row r="56" spans="1:104" x14ac:dyDescent="0.2">
      <c r="A56" s="175">
        <v>17</v>
      </c>
      <c r="B56" s="176" t="s">
        <v>142</v>
      </c>
      <c r="C56" s="177" t="s">
        <v>143</v>
      </c>
      <c r="D56" s="178" t="s">
        <v>123</v>
      </c>
      <c r="E56" s="179">
        <v>2</v>
      </c>
      <c r="F56" s="179">
        <v>0</v>
      </c>
      <c r="G56" s="180">
        <f>E56*F56</f>
        <v>0</v>
      </c>
      <c r="O56" s="174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4">
        <v>1</v>
      </c>
      <c r="CB56" s="174">
        <v>1</v>
      </c>
      <c r="CZ56" s="146">
        <v>4.7699999999999999E-3</v>
      </c>
    </row>
    <row r="57" spans="1:104" x14ac:dyDescent="0.2">
      <c r="A57" s="181"/>
      <c r="B57" s="182"/>
      <c r="C57" s="183"/>
      <c r="D57" s="184"/>
      <c r="E57" s="184"/>
      <c r="F57" s="184"/>
      <c r="G57" s="185"/>
      <c r="L57" s="186"/>
      <c r="O57" s="174">
        <v>3</v>
      </c>
    </row>
    <row r="58" spans="1:104" ht="22.5" x14ac:dyDescent="0.2">
      <c r="A58" s="175">
        <v>18</v>
      </c>
      <c r="B58" s="176" t="s">
        <v>144</v>
      </c>
      <c r="C58" s="177" t="s">
        <v>145</v>
      </c>
      <c r="D58" s="178" t="s">
        <v>146</v>
      </c>
      <c r="E58" s="179">
        <v>10.8</v>
      </c>
      <c r="F58" s="179">
        <v>0</v>
      </c>
      <c r="G58" s="180">
        <f>E58*F58</f>
        <v>0</v>
      </c>
      <c r="O58" s="174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4">
        <v>1</v>
      </c>
      <c r="CB58" s="174">
        <v>1</v>
      </c>
      <c r="CZ58" s="146">
        <v>1.1560000000000001E-2</v>
      </c>
    </row>
    <row r="59" spans="1:104" x14ac:dyDescent="0.2">
      <c r="A59" s="181"/>
      <c r="B59" s="182"/>
      <c r="C59" s="183" t="s">
        <v>147</v>
      </c>
      <c r="D59" s="184"/>
      <c r="E59" s="184"/>
      <c r="F59" s="184"/>
      <c r="G59" s="185"/>
      <c r="L59" s="186" t="s">
        <v>147</v>
      </c>
      <c r="O59" s="174">
        <v>3</v>
      </c>
    </row>
    <row r="60" spans="1:104" x14ac:dyDescent="0.2">
      <c r="A60" s="181"/>
      <c r="B60" s="187"/>
      <c r="C60" s="188" t="s">
        <v>148</v>
      </c>
      <c r="D60" s="189"/>
      <c r="E60" s="190">
        <v>10.8</v>
      </c>
      <c r="F60" s="191"/>
      <c r="G60" s="192"/>
      <c r="M60" s="186" t="s">
        <v>148</v>
      </c>
      <c r="O60" s="174"/>
    </row>
    <row r="61" spans="1:104" x14ac:dyDescent="0.2">
      <c r="A61" s="175">
        <v>19</v>
      </c>
      <c r="B61" s="176" t="s">
        <v>149</v>
      </c>
      <c r="C61" s="177" t="s">
        <v>150</v>
      </c>
      <c r="D61" s="178" t="s">
        <v>123</v>
      </c>
      <c r="E61" s="179">
        <v>10</v>
      </c>
      <c r="F61" s="179">
        <v>0</v>
      </c>
      <c r="G61" s="180">
        <f>E61*F61</f>
        <v>0</v>
      </c>
      <c r="O61" s="174">
        <v>2</v>
      </c>
      <c r="AA61" s="146">
        <v>1</v>
      </c>
      <c r="AB61" s="146">
        <v>0</v>
      </c>
      <c r="AC61" s="146">
        <v>0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1</v>
      </c>
      <c r="CB61" s="174">
        <v>0</v>
      </c>
      <c r="CZ61" s="146">
        <v>2.0000000000000001E-4</v>
      </c>
    </row>
    <row r="62" spans="1:104" x14ac:dyDescent="0.2">
      <c r="A62" s="181"/>
      <c r="B62" s="182"/>
      <c r="C62" s="183" t="s">
        <v>151</v>
      </c>
      <c r="D62" s="184"/>
      <c r="E62" s="184"/>
      <c r="F62" s="184"/>
      <c r="G62" s="185"/>
      <c r="L62" s="186" t="s">
        <v>151</v>
      </c>
      <c r="O62" s="174">
        <v>3</v>
      </c>
    </row>
    <row r="63" spans="1:104" x14ac:dyDescent="0.2">
      <c r="A63" s="181"/>
      <c r="B63" s="187"/>
      <c r="C63" s="188" t="s">
        <v>152</v>
      </c>
      <c r="D63" s="189"/>
      <c r="E63" s="190">
        <v>10</v>
      </c>
      <c r="F63" s="191"/>
      <c r="G63" s="192"/>
      <c r="M63" s="186">
        <v>10</v>
      </c>
      <c r="O63" s="174"/>
    </row>
    <row r="64" spans="1:104" x14ac:dyDescent="0.2">
      <c r="A64" s="175">
        <v>20</v>
      </c>
      <c r="B64" s="176" t="s">
        <v>153</v>
      </c>
      <c r="C64" s="177" t="s">
        <v>154</v>
      </c>
      <c r="D64" s="178" t="s">
        <v>106</v>
      </c>
      <c r="E64" s="179">
        <v>10.039999999999999</v>
      </c>
      <c r="F64" s="179">
        <v>0</v>
      </c>
      <c r="G64" s="180">
        <f>E64*F64</f>
        <v>0</v>
      </c>
      <c r="O64" s="174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4">
        <v>1</v>
      </c>
      <c r="CB64" s="174">
        <v>1</v>
      </c>
      <c r="CZ64" s="146">
        <v>0.19084000000000001</v>
      </c>
    </row>
    <row r="65" spans="1:104" x14ac:dyDescent="0.2">
      <c r="A65" s="181"/>
      <c r="B65" s="182"/>
      <c r="C65" s="183" t="s">
        <v>155</v>
      </c>
      <c r="D65" s="184"/>
      <c r="E65" s="184"/>
      <c r="F65" s="184"/>
      <c r="G65" s="185"/>
      <c r="L65" s="186" t="s">
        <v>155</v>
      </c>
      <c r="O65" s="174">
        <v>3</v>
      </c>
    </row>
    <row r="66" spans="1:104" x14ac:dyDescent="0.2">
      <c r="A66" s="181"/>
      <c r="B66" s="187"/>
      <c r="C66" s="188" t="s">
        <v>156</v>
      </c>
      <c r="D66" s="189"/>
      <c r="E66" s="190">
        <v>10.039999999999999</v>
      </c>
      <c r="F66" s="191"/>
      <c r="G66" s="192"/>
      <c r="M66" s="186" t="s">
        <v>156</v>
      </c>
      <c r="O66" s="174"/>
    </row>
    <row r="67" spans="1:104" x14ac:dyDescent="0.2">
      <c r="A67" s="175">
        <v>21</v>
      </c>
      <c r="B67" s="176" t="s">
        <v>157</v>
      </c>
      <c r="C67" s="177" t="s">
        <v>158</v>
      </c>
      <c r="D67" s="178" t="s">
        <v>106</v>
      </c>
      <c r="E67" s="179">
        <v>25.068999999999999</v>
      </c>
      <c r="F67" s="179">
        <v>0</v>
      </c>
      <c r="G67" s="180">
        <f>E67*F67</f>
        <v>0</v>
      </c>
      <c r="O67" s="174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4">
        <v>1</v>
      </c>
      <c r="CB67" s="174">
        <v>1</v>
      </c>
      <c r="CZ67" s="146">
        <v>0.28155999999999998</v>
      </c>
    </row>
    <row r="68" spans="1:104" x14ac:dyDescent="0.2">
      <c r="A68" s="181"/>
      <c r="B68" s="187"/>
      <c r="C68" s="188" t="s">
        <v>159</v>
      </c>
      <c r="D68" s="189"/>
      <c r="E68" s="190">
        <v>5.9640000000000004</v>
      </c>
      <c r="F68" s="191"/>
      <c r="G68" s="192"/>
      <c r="M68" s="186" t="s">
        <v>159</v>
      </c>
      <c r="O68" s="174"/>
    </row>
    <row r="69" spans="1:104" x14ac:dyDescent="0.2">
      <c r="A69" s="181"/>
      <c r="B69" s="187"/>
      <c r="C69" s="188" t="s">
        <v>160</v>
      </c>
      <c r="D69" s="189"/>
      <c r="E69" s="190">
        <v>12.835000000000001</v>
      </c>
      <c r="F69" s="191"/>
      <c r="G69" s="192"/>
      <c r="M69" s="186" t="s">
        <v>160</v>
      </c>
      <c r="O69" s="174"/>
    </row>
    <row r="70" spans="1:104" x14ac:dyDescent="0.2">
      <c r="A70" s="181"/>
      <c r="B70" s="187"/>
      <c r="C70" s="188" t="s">
        <v>161</v>
      </c>
      <c r="D70" s="189"/>
      <c r="E70" s="190">
        <v>6.27</v>
      </c>
      <c r="F70" s="191"/>
      <c r="G70" s="192"/>
      <c r="M70" s="186" t="s">
        <v>161</v>
      </c>
      <c r="O70" s="174"/>
    </row>
    <row r="71" spans="1:104" x14ac:dyDescent="0.2">
      <c r="A71" s="175">
        <v>22</v>
      </c>
      <c r="B71" s="176" t="s">
        <v>162</v>
      </c>
      <c r="C71" s="177" t="s">
        <v>163</v>
      </c>
      <c r="D71" s="178" t="s">
        <v>164</v>
      </c>
      <c r="E71" s="179">
        <v>5.8900000000000001E-2</v>
      </c>
      <c r="F71" s="179">
        <v>0</v>
      </c>
      <c r="G71" s="180">
        <f>E71*F71</f>
        <v>0</v>
      </c>
      <c r="O71" s="174">
        <v>2</v>
      </c>
      <c r="AA71" s="146">
        <v>3</v>
      </c>
      <c r="AB71" s="146">
        <v>1</v>
      </c>
      <c r="AC71" s="146">
        <v>13359070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4">
        <v>3</v>
      </c>
      <c r="CB71" s="174">
        <v>1</v>
      </c>
      <c r="CZ71" s="146">
        <v>1</v>
      </c>
    </row>
    <row r="72" spans="1:104" x14ac:dyDescent="0.2">
      <c r="A72" s="181"/>
      <c r="B72" s="182"/>
      <c r="C72" s="183" t="s">
        <v>165</v>
      </c>
      <c r="D72" s="184"/>
      <c r="E72" s="184"/>
      <c r="F72" s="184"/>
      <c r="G72" s="185"/>
      <c r="L72" s="186" t="s">
        <v>165</v>
      </c>
      <c r="O72" s="174">
        <v>3</v>
      </c>
    </row>
    <row r="73" spans="1:104" x14ac:dyDescent="0.2">
      <c r="A73" s="181"/>
      <c r="B73" s="187"/>
      <c r="C73" s="188" t="s">
        <v>166</v>
      </c>
      <c r="D73" s="189"/>
      <c r="E73" s="190">
        <v>5.8900000000000001E-2</v>
      </c>
      <c r="F73" s="191"/>
      <c r="G73" s="192"/>
      <c r="M73" s="186" t="s">
        <v>166</v>
      </c>
      <c r="O73" s="174"/>
    </row>
    <row r="74" spans="1:104" x14ac:dyDescent="0.2">
      <c r="A74" s="193"/>
      <c r="B74" s="194" t="s">
        <v>70</v>
      </c>
      <c r="C74" s="195" t="str">
        <f>CONCATENATE(B7," ",C7)</f>
        <v>3 Svislé a kompletní konstrukce</v>
      </c>
      <c r="D74" s="196"/>
      <c r="E74" s="197"/>
      <c r="F74" s="198"/>
      <c r="G74" s="199">
        <f>SUM(G7:G73)</f>
        <v>0</v>
      </c>
      <c r="O74" s="174">
        <v>4</v>
      </c>
      <c r="BA74" s="200">
        <f>SUM(BA7:BA73)</f>
        <v>0</v>
      </c>
      <c r="BB74" s="200">
        <f>SUM(BB7:BB73)</f>
        <v>0</v>
      </c>
      <c r="BC74" s="200">
        <f>SUM(BC7:BC73)</f>
        <v>0</v>
      </c>
      <c r="BD74" s="200">
        <f>SUM(BD7:BD73)</f>
        <v>0</v>
      </c>
      <c r="BE74" s="200">
        <f>SUM(BE7:BE73)</f>
        <v>0</v>
      </c>
    </row>
    <row r="75" spans="1:104" x14ac:dyDescent="0.2">
      <c r="A75" s="167" t="s">
        <v>67</v>
      </c>
      <c r="B75" s="168" t="s">
        <v>167</v>
      </c>
      <c r="C75" s="169" t="s">
        <v>168</v>
      </c>
      <c r="D75" s="170"/>
      <c r="E75" s="171"/>
      <c r="F75" s="171"/>
      <c r="G75" s="172"/>
      <c r="H75" s="173"/>
      <c r="I75" s="173"/>
      <c r="O75" s="174">
        <v>1</v>
      </c>
    </row>
    <row r="76" spans="1:104" x14ac:dyDescent="0.2">
      <c r="A76" s="175">
        <v>23</v>
      </c>
      <c r="B76" s="176" t="s">
        <v>169</v>
      </c>
      <c r="C76" s="177" t="s">
        <v>170</v>
      </c>
      <c r="D76" s="178" t="s">
        <v>171</v>
      </c>
      <c r="E76" s="179">
        <v>10</v>
      </c>
      <c r="F76" s="179">
        <v>0</v>
      </c>
      <c r="G76" s="180">
        <f>E76*F76</f>
        <v>0</v>
      </c>
      <c r="O76" s="174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1</v>
      </c>
      <c r="CB76" s="174">
        <v>1</v>
      </c>
      <c r="CZ76" s="146">
        <v>5.0000000000000001E-4</v>
      </c>
    </row>
    <row r="77" spans="1:104" x14ac:dyDescent="0.2">
      <c r="A77" s="181"/>
      <c r="B77" s="182"/>
      <c r="C77" s="183" t="s">
        <v>172</v>
      </c>
      <c r="D77" s="184"/>
      <c r="E77" s="184"/>
      <c r="F77" s="184"/>
      <c r="G77" s="185"/>
      <c r="L77" s="186" t="s">
        <v>172</v>
      </c>
      <c r="O77" s="174">
        <v>3</v>
      </c>
    </row>
    <row r="78" spans="1:104" x14ac:dyDescent="0.2">
      <c r="A78" s="181"/>
      <c r="B78" s="187"/>
      <c r="C78" s="188" t="s">
        <v>152</v>
      </c>
      <c r="D78" s="189"/>
      <c r="E78" s="190">
        <v>10</v>
      </c>
      <c r="F78" s="191"/>
      <c r="G78" s="192"/>
      <c r="M78" s="186">
        <v>10</v>
      </c>
      <c r="O78" s="174"/>
    </row>
    <row r="79" spans="1:104" x14ac:dyDescent="0.2">
      <c r="A79" s="193"/>
      <c r="B79" s="194" t="s">
        <v>70</v>
      </c>
      <c r="C79" s="195" t="str">
        <f>CONCATENATE(B75," ",C75)</f>
        <v>4 Vodorovné konstrukce</v>
      </c>
      <c r="D79" s="196"/>
      <c r="E79" s="197"/>
      <c r="F79" s="198"/>
      <c r="G79" s="199">
        <f>SUM(G75:G78)</f>
        <v>0</v>
      </c>
      <c r="O79" s="174">
        <v>4</v>
      </c>
      <c r="BA79" s="200">
        <f>SUM(BA75:BA78)</f>
        <v>0</v>
      </c>
      <c r="BB79" s="200">
        <f>SUM(BB75:BB78)</f>
        <v>0</v>
      </c>
      <c r="BC79" s="200">
        <f>SUM(BC75:BC78)</f>
        <v>0</v>
      </c>
      <c r="BD79" s="200">
        <f>SUM(BD75:BD78)</f>
        <v>0</v>
      </c>
      <c r="BE79" s="200">
        <f>SUM(BE75:BE78)</f>
        <v>0</v>
      </c>
    </row>
    <row r="80" spans="1:104" x14ac:dyDescent="0.2">
      <c r="A80" s="167" t="s">
        <v>67</v>
      </c>
      <c r="B80" s="168" t="s">
        <v>173</v>
      </c>
      <c r="C80" s="169" t="s">
        <v>174</v>
      </c>
      <c r="D80" s="170"/>
      <c r="E80" s="171"/>
      <c r="F80" s="171"/>
      <c r="G80" s="172"/>
      <c r="H80" s="173"/>
      <c r="I80" s="173"/>
      <c r="O80" s="174">
        <v>1</v>
      </c>
    </row>
    <row r="81" spans="1:104" x14ac:dyDescent="0.2">
      <c r="A81" s="175">
        <v>24</v>
      </c>
      <c r="B81" s="176" t="s">
        <v>175</v>
      </c>
      <c r="C81" s="177" t="s">
        <v>176</v>
      </c>
      <c r="D81" s="178" t="s">
        <v>106</v>
      </c>
      <c r="E81" s="179">
        <v>706.56020000000001</v>
      </c>
      <c r="F81" s="179">
        <v>0</v>
      </c>
      <c r="G81" s="180">
        <f>E81*F81</f>
        <v>0</v>
      </c>
      <c r="O81" s="174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4">
        <v>1</v>
      </c>
      <c r="CB81" s="174">
        <v>1</v>
      </c>
      <c r="CZ81" s="146">
        <v>4.8999999999999998E-3</v>
      </c>
    </row>
    <row r="82" spans="1:104" x14ac:dyDescent="0.2">
      <c r="A82" s="181"/>
      <c r="B82" s="182"/>
      <c r="C82" s="183"/>
      <c r="D82" s="184"/>
      <c r="E82" s="184"/>
      <c r="F82" s="184"/>
      <c r="G82" s="185"/>
      <c r="L82" s="186"/>
      <c r="O82" s="174">
        <v>3</v>
      </c>
    </row>
    <row r="83" spans="1:104" x14ac:dyDescent="0.2">
      <c r="A83" s="181"/>
      <c r="B83" s="187"/>
      <c r="C83" s="188" t="s">
        <v>177</v>
      </c>
      <c r="D83" s="189"/>
      <c r="E83" s="190">
        <v>816.08820000000003</v>
      </c>
      <c r="F83" s="191"/>
      <c r="G83" s="192"/>
      <c r="M83" s="214">
        <v>8160882</v>
      </c>
      <c r="O83" s="174"/>
    </row>
    <row r="84" spans="1:104" x14ac:dyDescent="0.2">
      <c r="A84" s="181"/>
      <c r="B84" s="187"/>
      <c r="C84" s="188" t="s">
        <v>178</v>
      </c>
      <c r="D84" s="189"/>
      <c r="E84" s="190">
        <v>-109.52800000000001</v>
      </c>
      <c r="F84" s="191"/>
      <c r="G84" s="192"/>
      <c r="M84" s="186" t="s">
        <v>178</v>
      </c>
      <c r="O84" s="174"/>
    </row>
    <row r="85" spans="1:104" x14ac:dyDescent="0.2">
      <c r="A85" s="175">
        <v>25</v>
      </c>
      <c r="B85" s="176" t="s">
        <v>179</v>
      </c>
      <c r="C85" s="177" t="s">
        <v>180</v>
      </c>
      <c r="D85" s="178" t="s">
        <v>106</v>
      </c>
      <c r="E85" s="179">
        <v>706.56020000000001</v>
      </c>
      <c r="F85" s="179">
        <v>0</v>
      </c>
      <c r="G85" s="180">
        <f>E85*F85</f>
        <v>0</v>
      </c>
      <c r="O85" s="174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4">
        <v>1</v>
      </c>
      <c r="CB85" s="174">
        <v>1</v>
      </c>
      <c r="CZ85" s="146">
        <v>3.5E-4</v>
      </c>
    </row>
    <row r="86" spans="1:104" x14ac:dyDescent="0.2">
      <c r="A86" s="181"/>
      <c r="B86" s="182"/>
      <c r="C86" s="183"/>
      <c r="D86" s="184"/>
      <c r="E86" s="184"/>
      <c r="F86" s="184"/>
      <c r="G86" s="185"/>
      <c r="L86" s="186"/>
      <c r="O86" s="174">
        <v>3</v>
      </c>
    </row>
    <row r="87" spans="1:104" x14ac:dyDescent="0.2">
      <c r="A87" s="181"/>
      <c r="B87" s="187"/>
      <c r="C87" s="188" t="s">
        <v>177</v>
      </c>
      <c r="D87" s="189"/>
      <c r="E87" s="190">
        <v>816.08820000000003</v>
      </c>
      <c r="F87" s="191"/>
      <c r="G87" s="192"/>
      <c r="M87" s="214">
        <v>8160882</v>
      </c>
      <c r="O87" s="174"/>
    </row>
    <row r="88" spans="1:104" x14ac:dyDescent="0.2">
      <c r="A88" s="181"/>
      <c r="B88" s="187"/>
      <c r="C88" s="188" t="s">
        <v>178</v>
      </c>
      <c r="D88" s="189"/>
      <c r="E88" s="190">
        <v>-109.52800000000001</v>
      </c>
      <c r="F88" s="191"/>
      <c r="G88" s="192"/>
      <c r="M88" s="186" t="s">
        <v>178</v>
      </c>
      <c r="O88" s="174"/>
    </row>
    <row r="89" spans="1:104" x14ac:dyDescent="0.2">
      <c r="A89" s="175">
        <v>26</v>
      </c>
      <c r="B89" s="176" t="s">
        <v>181</v>
      </c>
      <c r="C89" s="177" t="s">
        <v>182</v>
      </c>
      <c r="D89" s="178" t="s">
        <v>106</v>
      </c>
      <c r="E89" s="179">
        <v>206.14</v>
      </c>
      <c r="F89" s="179">
        <v>0</v>
      </c>
      <c r="G89" s="180">
        <f>E89*F89</f>
        <v>0</v>
      </c>
      <c r="O89" s="174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4">
        <v>1</v>
      </c>
      <c r="CB89" s="174">
        <v>1</v>
      </c>
      <c r="CZ89" s="146">
        <v>4.9399999999999999E-3</v>
      </c>
    </row>
    <row r="90" spans="1:104" ht="22.5" x14ac:dyDescent="0.2">
      <c r="A90" s="181"/>
      <c r="B90" s="187"/>
      <c r="C90" s="188" t="s">
        <v>183</v>
      </c>
      <c r="D90" s="189"/>
      <c r="E90" s="190">
        <v>187.7</v>
      </c>
      <c r="F90" s="191"/>
      <c r="G90" s="192"/>
      <c r="M90" s="186" t="s">
        <v>183</v>
      </c>
      <c r="O90" s="174"/>
    </row>
    <row r="91" spans="1:104" x14ac:dyDescent="0.2">
      <c r="A91" s="181"/>
      <c r="B91" s="187"/>
      <c r="C91" s="188" t="s">
        <v>184</v>
      </c>
      <c r="D91" s="189"/>
      <c r="E91" s="190">
        <v>18.440000000000001</v>
      </c>
      <c r="F91" s="191"/>
      <c r="G91" s="192"/>
      <c r="M91" s="186" t="s">
        <v>184</v>
      </c>
      <c r="O91" s="174"/>
    </row>
    <row r="92" spans="1:104" x14ac:dyDescent="0.2">
      <c r="A92" s="175">
        <v>27</v>
      </c>
      <c r="B92" s="176" t="s">
        <v>185</v>
      </c>
      <c r="C92" s="177" t="s">
        <v>186</v>
      </c>
      <c r="D92" s="178" t="s">
        <v>106</v>
      </c>
      <c r="E92" s="179">
        <v>206.14</v>
      </c>
      <c r="F92" s="179">
        <v>0</v>
      </c>
      <c r="G92" s="180">
        <f>E92*F92</f>
        <v>0</v>
      </c>
      <c r="O92" s="174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4">
        <v>1</v>
      </c>
      <c r="CB92" s="174">
        <v>1</v>
      </c>
      <c r="CZ92" s="146">
        <v>8.9599999999999992E-3</v>
      </c>
    </row>
    <row r="93" spans="1:104" x14ac:dyDescent="0.2">
      <c r="A93" s="181"/>
      <c r="B93" s="182"/>
      <c r="C93" s="183" t="s">
        <v>187</v>
      </c>
      <c r="D93" s="184"/>
      <c r="E93" s="184"/>
      <c r="F93" s="184"/>
      <c r="G93" s="185"/>
      <c r="L93" s="186" t="s">
        <v>187</v>
      </c>
      <c r="O93" s="174">
        <v>3</v>
      </c>
    </row>
    <row r="94" spans="1:104" x14ac:dyDescent="0.2">
      <c r="A94" s="181"/>
      <c r="B94" s="182"/>
      <c r="C94" s="183" t="s">
        <v>188</v>
      </c>
      <c r="D94" s="184"/>
      <c r="E94" s="184"/>
      <c r="F94" s="184"/>
      <c r="G94" s="185"/>
      <c r="L94" s="186" t="s">
        <v>188</v>
      </c>
      <c r="O94" s="174">
        <v>3</v>
      </c>
    </row>
    <row r="95" spans="1:104" x14ac:dyDescent="0.2">
      <c r="A95" s="181"/>
      <c r="B95" s="187"/>
      <c r="C95" s="188" t="s">
        <v>189</v>
      </c>
      <c r="D95" s="189"/>
      <c r="E95" s="190">
        <v>206.14</v>
      </c>
      <c r="F95" s="191"/>
      <c r="G95" s="192"/>
      <c r="M95" s="214">
        <v>2061400</v>
      </c>
      <c r="O95" s="174"/>
    </row>
    <row r="96" spans="1:104" ht="22.5" x14ac:dyDescent="0.2">
      <c r="A96" s="175">
        <v>28</v>
      </c>
      <c r="B96" s="176" t="s">
        <v>190</v>
      </c>
      <c r="C96" s="177" t="s">
        <v>191</v>
      </c>
      <c r="D96" s="178" t="s">
        <v>106</v>
      </c>
      <c r="E96" s="179">
        <v>206.14</v>
      </c>
      <c r="F96" s="179">
        <v>0</v>
      </c>
      <c r="G96" s="180">
        <f>E96*F96</f>
        <v>0</v>
      </c>
      <c r="O96" s="174">
        <v>2</v>
      </c>
      <c r="AA96" s="146">
        <v>1</v>
      </c>
      <c r="AB96" s="146">
        <v>1</v>
      </c>
      <c r="AC96" s="146">
        <v>1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4">
        <v>1</v>
      </c>
      <c r="CB96" s="174">
        <v>1</v>
      </c>
      <c r="CZ96" s="146">
        <v>4.1099999999999999E-3</v>
      </c>
    </row>
    <row r="97" spans="1:104" x14ac:dyDescent="0.2">
      <c r="A97" s="181"/>
      <c r="B97" s="187"/>
      <c r="C97" s="188" t="s">
        <v>189</v>
      </c>
      <c r="D97" s="189"/>
      <c r="E97" s="190">
        <v>206.14</v>
      </c>
      <c r="F97" s="191"/>
      <c r="G97" s="192"/>
      <c r="M97" s="214">
        <v>2061400</v>
      </c>
      <c r="O97" s="174"/>
    </row>
    <row r="98" spans="1:104" x14ac:dyDescent="0.2">
      <c r="A98" s="175">
        <v>29</v>
      </c>
      <c r="B98" s="176" t="s">
        <v>192</v>
      </c>
      <c r="C98" s="177" t="s">
        <v>193</v>
      </c>
      <c r="D98" s="178" t="s">
        <v>106</v>
      </c>
      <c r="E98" s="179">
        <v>6.4</v>
      </c>
      <c r="F98" s="179">
        <v>0</v>
      </c>
      <c r="G98" s="180">
        <f>E98*F98</f>
        <v>0</v>
      </c>
      <c r="O98" s="174">
        <v>2</v>
      </c>
      <c r="AA98" s="146">
        <v>1</v>
      </c>
      <c r="AB98" s="146">
        <v>1</v>
      </c>
      <c r="AC98" s="146">
        <v>1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4">
        <v>1</v>
      </c>
      <c r="CB98" s="174">
        <v>1</v>
      </c>
      <c r="CZ98" s="146">
        <v>8.6319999999999994E-2</v>
      </c>
    </row>
    <row r="99" spans="1:104" x14ac:dyDescent="0.2">
      <c r="A99" s="181"/>
      <c r="B99" s="182"/>
      <c r="C99" s="183" t="s">
        <v>194</v>
      </c>
      <c r="D99" s="184"/>
      <c r="E99" s="184"/>
      <c r="F99" s="184"/>
      <c r="G99" s="185"/>
      <c r="L99" s="186" t="s">
        <v>194</v>
      </c>
      <c r="O99" s="174">
        <v>3</v>
      </c>
    </row>
    <row r="100" spans="1:104" x14ac:dyDescent="0.2">
      <c r="A100" s="181"/>
      <c r="B100" s="187"/>
      <c r="C100" s="188" t="s">
        <v>195</v>
      </c>
      <c r="D100" s="189"/>
      <c r="E100" s="190">
        <v>6.4</v>
      </c>
      <c r="F100" s="191"/>
      <c r="G100" s="192"/>
      <c r="M100" s="186" t="s">
        <v>195</v>
      </c>
      <c r="O100" s="174"/>
    </row>
    <row r="101" spans="1:104" x14ac:dyDescent="0.2">
      <c r="A101" s="175">
        <v>30</v>
      </c>
      <c r="B101" s="176" t="s">
        <v>196</v>
      </c>
      <c r="C101" s="177" t="s">
        <v>197</v>
      </c>
      <c r="D101" s="178" t="s">
        <v>146</v>
      </c>
      <c r="E101" s="179">
        <v>79.599999999999994</v>
      </c>
      <c r="F101" s="179">
        <v>0</v>
      </c>
      <c r="G101" s="180">
        <f>E101*F101</f>
        <v>0</v>
      </c>
      <c r="O101" s="174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4">
        <v>1</v>
      </c>
      <c r="CB101" s="174">
        <v>1</v>
      </c>
      <c r="CZ101" s="146">
        <v>4.3099999999999996E-3</v>
      </c>
    </row>
    <row r="102" spans="1:104" x14ac:dyDescent="0.2">
      <c r="A102" s="181"/>
      <c r="B102" s="182"/>
      <c r="C102" s="183" t="s">
        <v>198</v>
      </c>
      <c r="D102" s="184"/>
      <c r="E102" s="184"/>
      <c r="F102" s="184"/>
      <c r="G102" s="185"/>
      <c r="L102" s="186" t="s">
        <v>198</v>
      </c>
      <c r="O102" s="174">
        <v>3</v>
      </c>
    </row>
    <row r="103" spans="1:104" x14ac:dyDescent="0.2">
      <c r="A103" s="181"/>
      <c r="B103" s="187"/>
      <c r="C103" s="188" t="s">
        <v>199</v>
      </c>
      <c r="D103" s="189"/>
      <c r="E103" s="190">
        <v>14.4</v>
      </c>
      <c r="F103" s="191"/>
      <c r="G103" s="192"/>
      <c r="M103" s="186" t="s">
        <v>199</v>
      </c>
      <c r="O103" s="174"/>
    </row>
    <row r="104" spans="1:104" x14ac:dyDescent="0.2">
      <c r="A104" s="181"/>
      <c r="B104" s="187"/>
      <c r="C104" s="188" t="s">
        <v>200</v>
      </c>
      <c r="D104" s="189"/>
      <c r="E104" s="190">
        <v>19.600000000000001</v>
      </c>
      <c r="F104" s="191"/>
      <c r="G104" s="192"/>
      <c r="M104" s="186" t="s">
        <v>200</v>
      </c>
      <c r="O104" s="174"/>
    </row>
    <row r="105" spans="1:104" x14ac:dyDescent="0.2">
      <c r="A105" s="181"/>
      <c r="B105" s="187"/>
      <c r="C105" s="188" t="s">
        <v>201</v>
      </c>
      <c r="D105" s="189"/>
      <c r="E105" s="190">
        <v>30</v>
      </c>
      <c r="F105" s="191"/>
      <c r="G105" s="192"/>
      <c r="M105" s="186" t="s">
        <v>201</v>
      </c>
      <c r="O105" s="174"/>
    </row>
    <row r="106" spans="1:104" x14ac:dyDescent="0.2">
      <c r="A106" s="181"/>
      <c r="B106" s="187"/>
      <c r="C106" s="188" t="s">
        <v>202</v>
      </c>
      <c r="D106" s="189"/>
      <c r="E106" s="190">
        <v>15.6</v>
      </c>
      <c r="F106" s="191"/>
      <c r="G106" s="192"/>
      <c r="M106" s="186" t="s">
        <v>202</v>
      </c>
      <c r="O106" s="174"/>
    </row>
    <row r="107" spans="1:104" x14ac:dyDescent="0.2">
      <c r="A107" s="175">
        <v>31</v>
      </c>
      <c r="B107" s="176" t="s">
        <v>203</v>
      </c>
      <c r="C107" s="177" t="s">
        <v>204</v>
      </c>
      <c r="D107" s="178" t="s">
        <v>106</v>
      </c>
      <c r="E107" s="179">
        <v>706.56020000000001</v>
      </c>
      <c r="F107" s="179">
        <v>0</v>
      </c>
      <c r="G107" s="180">
        <f>E107*F107</f>
        <v>0</v>
      </c>
      <c r="O107" s="174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4">
        <v>1</v>
      </c>
      <c r="CB107" s="174">
        <v>1</v>
      </c>
      <c r="CZ107" s="146">
        <v>1.554E-2</v>
      </c>
    </row>
    <row r="108" spans="1:104" x14ac:dyDescent="0.2">
      <c r="A108" s="181"/>
      <c r="B108" s="187"/>
      <c r="C108" s="188" t="s">
        <v>205</v>
      </c>
      <c r="D108" s="189"/>
      <c r="E108" s="190">
        <v>202.95330000000001</v>
      </c>
      <c r="F108" s="191"/>
      <c r="G108" s="192"/>
      <c r="M108" s="186" t="s">
        <v>205</v>
      </c>
      <c r="O108" s="174"/>
    </row>
    <row r="109" spans="1:104" x14ac:dyDescent="0.2">
      <c r="A109" s="181"/>
      <c r="B109" s="187"/>
      <c r="C109" s="188" t="s">
        <v>206</v>
      </c>
      <c r="D109" s="189"/>
      <c r="E109" s="190">
        <v>23.427</v>
      </c>
      <c r="F109" s="191"/>
      <c r="G109" s="192"/>
      <c r="M109" s="186" t="s">
        <v>206</v>
      </c>
      <c r="O109" s="174"/>
    </row>
    <row r="110" spans="1:104" x14ac:dyDescent="0.2">
      <c r="A110" s="181"/>
      <c r="B110" s="187"/>
      <c r="C110" s="188" t="s">
        <v>207</v>
      </c>
      <c r="D110" s="189"/>
      <c r="E110" s="190">
        <v>67.217600000000004</v>
      </c>
      <c r="F110" s="191"/>
      <c r="G110" s="192"/>
      <c r="M110" s="186" t="s">
        <v>207</v>
      </c>
      <c r="O110" s="174"/>
    </row>
    <row r="111" spans="1:104" x14ac:dyDescent="0.2">
      <c r="A111" s="181"/>
      <c r="B111" s="187"/>
      <c r="C111" s="188" t="s">
        <v>208</v>
      </c>
      <c r="D111" s="189"/>
      <c r="E111" s="190">
        <v>23.358599999999999</v>
      </c>
      <c r="F111" s="191"/>
      <c r="G111" s="192"/>
      <c r="M111" s="186" t="s">
        <v>208</v>
      </c>
      <c r="O111" s="174"/>
    </row>
    <row r="112" spans="1:104" x14ac:dyDescent="0.2">
      <c r="A112" s="181"/>
      <c r="B112" s="187"/>
      <c r="C112" s="188" t="s">
        <v>209</v>
      </c>
      <c r="D112" s="189"/>
      <c r="E112" s="190">
        <v>72.674999999999997</v>
      </c>
      <c r="F112" s="191"/>
      <c r="G112" s="192"/>
      <c r="M112" s="186" t="s">
        <v>209</v>
      </c>
      <c r="O112" s="174"/>
    </row>
    <row r="113" spans="1:104" x14ac:dyDescent="0.2">
      <c r="A113" s="181"/>
      <c r="B113" s="187"/>
      <c r="C113" s="188" t="s">
        <v>210</v>
      </c>
      <c r="D113" s="189"/>
      <c r="E113" s="190">
        <v>55.651200000000003</v>
      </c>
      <c r="F113" s="191"/>
      <c r="G113" s="192"/>
      <c r="M113" s="186" t="s">
        <v>210</v>
      </c>
      <c r="O113" s="174"/>
    </row>
    <row r="114" spans="1:104" x14ac:dyDescent="0.2">
      <c r="A114" s="181"/>
      <c r="B114" s="187"/>
      <c r="C114" s="188" t="s">
        <v>211</v>
      </c>
      <c r="D114" s="189"/>
      <c r="E114" s="190">
        <v>37.352699999999999</v>
      </c>
      <c r="F114" s="191"/>
      <c r="G114" s="192"/>
      <c r="M114" s="186" t="s">
        <v>211</v>
      </c>
      <c r="O114" s="174"/>
    </row>
    <row r="115" spans="1:104" x14ac:dyDescent="0.2">
      <c r="A115" s="181"/>
      <c r="B115" s="187"/>
      <c r="C115" s="188" t="s">
        <v>212</v>
      </c>
      <c r="D115" s="189"/>
      <c r="E115" s="190">
        <v>44.735599999999998</v>
      </c>
      <c r="F115" s="191"/>
      <c r="G115" s="192"/>
      <c r="M115" s="186" t="s">
        <v>212</v>
      </c>
      <c r="O115" s="174"/>
    </row>
    <row r="116" spans="1:104" x14ac:dyDescent="0.2">
      <c r="A116" s="181"/>
      <c r="B116" s="187"/>
      <c r="C116" s="188" t="s">
        <v>213</v>
      </c>
      <c r="D116" s="189"/>
      <c r="E116" s="190">
        <v>49.471600000000002</v>
      </c>
      <c r="F116" s="191"/>
      <c r="G116" s="192"/>
      <c r="M116" s="186" t="s">
        <v>213</v>
      </c>
      <c r="O116" s="174"/>
    </row>
    <row r="117" spans="1:104" x14ac:dyDescent="0.2">
      <c r="A117" s="181"/>
      <c r="B117" s="187"/>
      <c r="C117" s="188" t="s">
        <v>214</v>
      </c>
      <c r="D117" s="189"/>
      <c r="E117" s="190">
        <v>46.07</v>
      </c>
      <c r="F117" s="191"/>
      <c r="G117" s="192"/>
      <c r="M117" s="186" t="s">
        <v>214</v>
      </c>
      <c r="O117" s="174"/>
    </row>
    <row r="118" spans="1:104" x14ac:dyDescent="0.2">
      <c r="A118" s="181"/>
      <c r="B118" s="187"/>
      <c r="C118" s="188" t="s">
        <v>215</v>
      </c>
      <c r="D118" s="189"/>
      <c r="E118" s="190">
        <v>67.415700000000001</v>
      </c>
      <c r="F118" s="191"/>
      <c r="G118" s="192"/>
      <c r="M118" s="186" t="s">
        <v>215</v>
      </c>
      <c r="O118" s="174"/>
    </row>
    <row r="119" spans="1:104" x14ac:dyDescent="0.2">
      <c r="A119" s="181"/>
      <c r="B119" s="187"/>
      <c r="C119" s="188" t="s">
        <v>216</v>
      </c>
      <c r="D119" s="189"/>
      <c r="E119" s="190">
        <v>59.674199999999999</v>
      </c>
      <c r="F119" s="191"/>
      <c r="G119" s="192"/>
      <c r="M119" s="186" t="s">
        <v>216</v>
      </c>
      <c r="O119" s="174"/>
    </row>
    <row r="120" spans="1:104" x14ac:dyDescent="0.2">
      <c r="A120" s="181"/>
      <c r="B120" s="187"/>
      <c r="C120" s="188" t="s">
        <v>217</v>
      </c>
      <c r="D120" s="189"/>
      <c r="E120" s="190">
        <v>31.899000000000001</v>
      </c>
      <c r="F120" s="191"/>
      <c r="G120" s="192"/>
      <c r="M120" s="186" t="s">
        <v>217</v>
      </c>
      <c r="O120" s="174"/>
    </row>
    <row r="121" spans="1:104" x14ac:dyDescent="0.2">
      <c r="A121" s="181"/>
      <c r="B121" s="187"/>
      <c r="C121" s="188" t="s">
        <v>218</v>
      </c>
      <c r="D121" s="189"/>
      <c r="E121" s="190">
        <v>34.186700000000002</v>
      </c>
      <c r="F121" s="191"/>
      <c r="G121" s="192"/>
      <c r="M121" s="186" t="s">
        <v>218</v>
      </c>
      <c r="O121" s="174"/>
    </row>
    <row r="122" spans="1:104" x14ac:dyDescent="0.2">
      <c r="A122" s="181"/>
      <c r="B122" s="187"/>
      <c r="C122" s="188" t="s">
        <v>178</v>
      </c>
      <c r="D122" s="189"/>
      <c r="E122" s="190">
        <v>-109.52800000000001</v>
      </c>
      <c r="F122" s="191"/>
      <c r="G122" s="192"/>
      <c r="M122" s="186" t="s">
        <v>178</v>
      </c>
      <c r="O122" s="174"/>
    </row>
    <row r="123" spans="1:104" x14ac:dyDescent="0.2">
      <c r="A123" s="175">
        <v>32</v>
      </c>
      <c r="B123" s="176" t="s">
        <v>219</v>
      </c>
      <c r="C123" s="177" t="s">
        <v>220</v>
      </c>
      <c r="D123" s="178" t="s">
        <v>106</v>
      </c>
      <c r="E123" s="179">
        <v>109.52800000000001</v>
      </c>
      <c r="F123" s="179">
        <v>0</v>
      </c>
      <c r="G123" s="180">
        <f>E123*F123</f>
        <v>0</v>
      </c>
      <c r="O123" s="174">
        <v>2</v>
      </c>
      <c r="AA123" s="146">
        <v>1</v>
      </c>
      <c r="AB123" s="146">
        <v>1</v>
      </c>
      <c r="AC123" s="146">
        <v>1</v>
      </c>
      <c r="AZ123" s="146">
        <v>1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4">
        <v>1</v>
      </c>
      <c r="CB123" s="174">
        <v>1</v>
      </c>
      <c r="CZ123" s="146">
        <v>3.9210000000000002E-2</v>
      </c>
    </row>
    <row r="124" spans="1:104" x14ac:dyDescent="0.2">
      <c r="A124" s="181"/>
      <c r="B124" s="182"/>
      <c r="C124" s="183" t="s">
        <v>221</v>
      </c>
      <c r="D124" s="184"/>
      <c r="E124" s="184"/>
      <c r="F124" s="184"/>
      <c r="G124" s="185"/>
      <c r="L124" s="186" t="s">
        <v>221</v>
      </c>
      <c r="O124" s="174">
        <v>3</v>
      </c>
    </row>
    <row r="125" spans="1:104" x14ac:dyDescent="0.2">
      <c r="A125" s="181"/>
      <c r="B125" s="187"/>
      <c r="C125" s="188" t="s">
        <v>222</v>
      </c>
      <c r="D125" s="189"/>
      <c r="E125" s="190">
        <v>109.52800000000001</v>
      </c>
      <c r="F125" s="191"/>
      <c r="G125" s="192"/>
      <c r="M125" s="214">
        <v>1095280</v>
      </c>
      <c r="O125" s="174"/>
    </row>
    <row r="126" spans="1:104" x14ac:dyDescent="0.2">
      <c r="A126" s="175">
        <v>33</v>
      </c>
      <c r="B126" s="176" t="s">
        <v>223</v>
      </c>
      <c r="C126" s="177" t="s">
        <v>224</v>
      </c>
      <c r="D126" s="178" t="s">
        <v>106</v>
      </c>
      <c r="E126" s="179">
        <v>74.501000000000005</v>
      </c>
      <c r="F126" s="179">
        <v>0</v>
      </c>
      <c r="G126" s="180">
        <f>E126*F126</f>
        <v>0</v>
      </c>
      <c r="O126" s="174">
        <v>2</v>
      </c>
      <c r="AA126" s="146">
        <v>1</v>
      </c>
      <c r="AB126" s="146">
        <v>1</v>
      </c>
      <c r="AC126" s="146">
        <v>1</v>
      </c>
      <c r="AZ126" s="146">
        <v>1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4">
        <v>1</v>
      </c>
      <c r="CB126" s="174">
        <v>1</v>
      </c>
      <c r="CZ126" s="146">
        <v>4.7660000000000001E-2</v>
      </c>
    </row>
    <row r="127" spans="1:104" x14ac:dyDescent="0.2">
      <c r="A127" s="181"/>
      <c r="B127" s="182"/>
      <c r="C127" s="183" t="s">
        <v>225</v>
      </c>
      <c r="D127" s="184"/>
      <c r="E127" s="184"/>
      <c r="F127" s="184"/>
      <c r="G127" s="185"/>
      <c r="L127" s="186" t="s">
        <v>225</v>
      </c>
      <c r="O127" s="174">
        <v>3</v>
      </c>
    </row>
    <row r="128" spans="1:104" x14ac:dyDescent="0.2">
      <c r="A128" s="181"/>
      <c r="B128" s="187"/>
      <c r="C128" s="188" t="s">
        <v>226</v>
      </c>
      <c r="D128" s="189"/>
      <c r="E128" s="190">
        <v>12.6</v>
      </c>
      <c r="F128" s="191"/>
      <c r="G128" s="192"/>
      <c r="M128" s="186" t="s">
        <v>226</v>
      </c>
      <c r="O128" s="174"/>
    </row>
    <row r="129" spans="1:104" x14ac:dyDescent="0.2">
      <c r="A129" s="181"/>
      <c r="B129" s="187"/>
      <c r="C129" s="188" t="s">
        <v>227</v>
      </c>
      <c r="D129" s="189"/>
      <c r="E129" s="190">
        <v>36.832000000000001</v>
      </c>
      <c r="F129" s="191"/>
      <c r="G129" s="192"/>
      <c r="M129" s="186" t="s">
        <v>227</v>
      </c>
      <c r="O129" s="174"/>
    </row>
    <row r="130" spans="1:104" x14ac:dyDescent="0.2">
      <c r="A130" s="181"/>
      <c r="B130" s="187"/>
      <c r="C130" s="188" t="s">
        <v>228</v>
      </c>
      <c r="D130" s="189"/>
      <c r="E130" s="190">
        <v>25.068999999999999</v>
      </c>
      <c r="F130" s="191"/>
      <c r="G130" s="192"/>
      <c r="M130" s="186" t="s">
        <v>228</v>
      </c>
      <c r="O130" s="174"/>
    </row>
    <row r="131" spans="1:104" x14ac:dyDescent="0.2">
      <c r="A131" s="175">
        <v>34</v>
      </c>
      <c r="B131" s="176" t="s">
        <v>229</v>
      </c>
      <c r="C131" s="177" t="s">
        <v>230</v>
      </c>
      <c r="D131" s="178" t="s">
        <v>146</v>
      </c>
      <c r="E131" s="179">
        <v>46</v>
      </c>
      <c r="F131" s="179">
        <v>0</v>
      </c>
      <c r="G131" s="180">
        <f>E131*F131</f>
        <v>0</v>
      </c>
      <c r="O131" s="174">
        <v>2</v>
      </c>
      <c r="AA131" s="146">
        <v>1</v>
      </c>
      <c r="AB131" s="146">
        <v>1</v>
      </c>
      <c r="AC131" s="146">
        <v>1</v>
      </c>
      <c r="AZ131" s="146">
        <v>1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4">
        <v>1</v>
      </c>
      <c r="CB131" s="174">
        <v>1</v>
      </c>
      <c r="CZ131" s="146">
        <v>0</v>
      </c>
    </row>
    <row r="132" spans="1:104" x14ac:dyDescent="0.2">
      <c r="A132" s="181"/>
      <c r="B132" s="182"/>
      <c r="C132" s="183" t="s">
        <v>231</v>
      </c>
      <c r="D132" s="184"/>
      <c r="E132" s="184"/>
      <c r="F132" s="184"/>
      <c r="G132" s="185"/>
      <c r="L132" s="186" t="s">
        <v>231</v>
      </c>
      <c r="O132" s="174">
        <v>3</v>
      </c>
    </row>
    <row r="133" spans="1:104" x14ac:dyDescent="0.2">
      <c r="A133" s="181"/>
      <c r="B133" s="187"/>
      <c r="C133" s="188" t="s">
        <v>232</v>
      </c>
      <c r="D133" s="189"/>
      <c r="E133" s="190">
        <v>46</v>
      </c>
      <c r="F133" s="191"/>
      <c r="G133" s="192"/>
      <c r="M133" s="186" t="s">
        <v>232</v>
      </c>
      <c r="O133" s="174"/>
    </row>
    <row r="134" spans="1:104" ht="22.5" x14ac:dyDescent="0.2">
      <c r="A134" s="175">
        <v>35</v>
      </c>
      <c r="B134" s="176" t="s">
        <v>233</v>
      </c>
      <c r="C134" s="177" t="s">
        <v>234</v>
      </c>
      <c r="D134" s="178" t="s">
        <v>106</v>
      </c>
      <c r="E134" s="179">
        <v>706.56020000000001</v>
      </c>
      <c r="F134" s="179">
        <v>0</v>
      </c>
      <c r="G134" s="180">
        <f>E134*F134</f>
        <v>0</v>
      </c>
      <c r="O134" s="174">
        <v>2</v>
      </c>
      <c r="AA134" s="146">
        <v>1</v>
      </c>
      <c r="AB134" s="146">
        <v>1</v>
      </c>
      <c r="AC134" s="146">
        <v>1</v>
      </c>
      <c r="AZ134" s="146">
        <v>1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4">
        <v>1</v>
      </c>
      <c r="CB134" s="174">
        <v>1</v>
      </c>
      <c r="CZ134" s="146">
        <v>3.6700000000000001E-3</v>
      </c>
    </row>
    <row r="135" spans="1:104" x14ac:dyDescent="0.2">
      <c r="A135" s="181"/>
      <c r="B135" s="187"/>
      <c r="C135" s="188" t="s">
        <v>177</v>
      </c>
      <c r="D135" s="189"/>
      <c r="E135" s="190">
        <v>816.08820000000003</v>
      </c>
      <c r="F135" s="191"/>
      <c r="G135" s="192"/>
      <c r="M135" s="214">
        <v>8160882</v>
      </c>
      <c r="O135" s="174"/>
    </row>
    <row r="136" spans="1:104" x14ac:dyDescent="0.2">
      <c r="A136" s="181"/>
      <c r="B136" s="187"/>
      <c r="C136" s="188" t="s">
        <v>178</v>
      </c>
      <c r="D136" s="189"/>
      <c r="E136" s="190">
        <v>-109.52800000000001</v>
      </c>
      <c r="F136" s="191"/>
      <c r="G136" s="192"/>
      <c r="M136" s="186" t="s">
        <v>178</v>
      </c>
      <c r="O136" s="174"/>
    </row>
    <row r="137" spans="1:104" x14ac:dyDescent="0.2">
      <c r="A137" s="175">
        <v>36</v>
      </c>
      <c r="B137" s="176" t="s">
        <v>235</v>
      </c>
      <c r="C137" s="177" t="s">
        <v>236</v>
      </c>
      <c r="D137" s="178" t="s">
        <v>106</v>
      </c>
      <c r="E137" s="179">
        <v>28.99</v>
      </c>
      <c r="F137" s="179">
        <v>0</v>
      </c>
      <c r="G137" s="180">
        <f>E137*F137</f>
        <v>0</v>
      </c>
      <c r="O137" s="174">
        <v>2</v>
      </c>
      <c r="AA137" s="146">
        <v>1</v>
      </c>
      <c r="AB137" s="146">
        <v>1</v>
      </c>
      <c r="AC137" s="146">
        <v>1</v>
      </c>
      <c r="AZ137" s="146">
        <v>1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4">
        <v>1</v>
      </c>
      <c r="CB137" s="174">
        <v>1</v>
      </c>
      <c r="CZ137" s="146">
        <v>4.777E-2</v>
      </c>
    </row>
    <row r="138" spans="1:104" x14ac:dyDescent="0.2">
      <c r="A138" s="181"/>
      <c r="B138" s="187"/>
      <c r="C138" s="188" t="s">
        <v>237</v>
      </c>
      <c r="D138" s="189"/>
      <c r="E138" s="190">
        <v>18.600000000000001</v>
      </c>
      <c r="F138" s="191"/>
      <c r="G138" s="192"/>
      <c r="M138" s="186" t="s">
        <v>237</v>
      </c>
      <c r="O138" s="174"/>
    </row>
    <row r="139" spans="1:104" x14ac:dyDescent="0.2">
      <c r="A139" s="181"/>
      <c r="B139" s="187"/>
      <c r="C139" s="188" t="s">
        <v>238</v>
      </c>
      <c r="D139" s="189"/>
      <c r="E139" s="190">
        <v>7.6</v>
      </c>
      <c r="F139" s="191"/>
      <c r="G139" s="192"/>
      <c r="M139" s="186" t="s">
        <v>238</v>
      </c>
      <c r="O139" s="174"/>
    </row>
    <row r="140" spans="1:104" x14ac:dyDescent="0.2">
      <c r="A140" s="181"/>
      <c r="B140" s="187"/>
      <c r="C140" s="188" t="s">
        <v>239</v>
      </c>
      <c r="D140" s="189"/>
      <c r="E140" s="190">
        <v>2.79</v>
      </c>
      <c r="F140" s="191"/>
      <c r="G140" s="192"/>
      <c r="M140" s="186" t="s">
        <v>239</v>
      </c>
      <c r="O140" s="174"/>
    </row>
    <row r="141" spans="1:104" x14ac:dyDescent="0.2">
      <c r="A141" s="175">
        <v>37</v>
      </c>
      <c r="B141" s="176" t="s">
        <v>240</v>
      </c>
      <c r="C141" s="177" t="s">
        <v>241</v>
      </c>
      <c r="D141" s="178" t="s">
        <v>106</v>
      </c>
      <c r="E141" s="179">
        <v>20</v>
      </c>
      <c r="F141" s="179">
        <v>0</v>
      </c>
      <c r="G141" s="180">
        <f>E141*F141</f>
        <v>0</v>
      </c>
      <c r="O141" s="174">
        <v>2</v>
      </c>
      <c r="AA141" s="146">
        <v>1</v>
      </c>
      <c r="AB141" s="146">
        <v>0</v>
      </c>
      <c r="AC141" s="146">
        <v>0</v>
      </c>
      <c r="AZ141" s="146">
        <v>1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4">
        <v>1</v>
      </c>
      <c r="CB141" s="174">
        <v>0</v>
      </c>
      <c r="CZ141" s="146">
        <v>1.2E-4</v>
      </c>
    </row>
    <row r="142" spans="1:104" x14ac:dyDescent="0.2">
      <c r="A142" s="181"/>
      <c r="B142" s="182"/>
      <c r="C142" s="183" t="s">
        <v>242</v>
      </c>
      <c r="D142" s="184"/>
      <c r="E142" s="184"/>
      <c r="F142" s="184"/>
      <c r="G142" s="185"/>
      <c r="L142" s="186" t="s">
        <v>242</v>
      </c>
      <c r="O142" s="174">
        <v>3</v>
      </c>
    </row>
    <row r="143" spans="1:104" x14ac:dyDescent="0.2">
      <c r="A143" s="181"/>
      <c r="B143" s="187"/>
      <c r="C143" s="188" t="s">
        <v>243</v>
      </c>
      <c r="D143" s="189"/>
      <c r="E143" s="190">
        <v>20</v>
      </c>
      <c r="F143" s="191"/>
      <c r="G143" s="192"/>
      <c r="M143" s="186">
        <v>20</v>
      </c>
      <c r="O143" s="174"/>
    </row>
    <row r="144" spans="1:104" x14ac:dyDescent="0.2">
      <c r="A144" s="193"/>
      <c r="B144" s="194" t="s">
        <v>70</v>
      </c>
      <c r="C144" s="195" t="str">
        <f>CONCATENATE(B80," ",C80)</f>
        <v>61 Upravy povrchů vnitřní</v>
      </c>
      <c r="D144" s="196"/>
      <c r="E144" s="197"/>
      <c r="F144" s="198"/>
      <c r="G144" s="199">
        <f>SUM(G80:G143)</f>
        <v>0</v>
      </c>
      <c r="O144" s="174">
        <v>4</v>
      </c>
      <c r="BA144" s="200">
        <f>SUM(BA80:BA143)</f>
        <v>0</v>
      </c>
      <c r="BB144" s="200">
        <f>SUM(BB80:BB143)</f>
        <v>0</v>
      </c>
      <c r="BC144" s="200">
        <f>SUM(BC80:BC143)</f>
        <v>0</v>
      </c>
      <c r="BD144" s="200">
        <f>SUM(BD80:BD143)</f>
        <v>0</v>
      </c>
      <c r="BE144" s="200">
        <f>SUM(BE80:BE143)</f>
        <v>0</v>
      </c>
    </row>
    <row r="145" spans="1:104" x14ac:dyDescent="0.2">
      <c r="A145" s="167" t="s">
        <v>67</v>
      </c>
      <c r="B145" s="168" t="s">
        <v>244</v>
      </c>
      <c r="C145" s="169" t="s">
        <v>245</v>
      </c>
      <c r="D145" s="170"/>
      <c r="E145" s="171"/>
      <c r="F145" s="171"/>
      <c r="G145" s="172"/>
      <c r="H145" s="173"/>
      <c r="I145" s="173"/>
      <c r="O145" s="174">
        <v>1</v>
      </c>
    </row>
    <row r="146" spans="1:104" x14ac:dyDescent="0.2">
      <c r="A146" s="175">
        <v>38</v>
      </c>
      <c r="B146" s="176" t="s">
        <v>246</v>
      </c>
      <c r="C146" s="177" t="s">
        <v>247</v>
      </c>
      <c r="D146" s="178" t="s">
        <v>106</v>
      </c>
      <c r="E146" s="179">
        <v>0.45</v>
      </c>
      <c r="F146" s="179">
        <v>0</v>
      </c>
      <c r="G146" s="180">
        <f>E146*F146</f>
        <v>0</v>
      </c>
      <c r="O146" s="174">
        <v>2</v>
      </c>
      <c r="AA146" s="146">
        <v>1</v>
      </c>
      <c r="AB146" s="146">
        <v>1</v>
      </c>
      <c r="AC146" s="146">
        <v>1</v>
      </c>
      <c r="AZ146" s="146">
        <v>1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4">
        <v>1</v>
      </c>
      <c r="CB146" s="174">
        <v>1</v>
      </c>
      <c r="CZ146" s="146">
        <v>4.4299999999999999E-3</v>
      </c>
    </row>
    <row r="147" spans="1:104" x14ac:dyDescent="0.2">
      <c r="A147" s="181"/>
      <c r="B147" s="182"/>
      <c r="C147" s="183" t="s">
        <v>248</v>
      </c>
      <c r="D147" s="184"/>
      <c r="E147" s="184"/>
      <c r="F147" s="184"/>
      <c r="G147" s="185"/>
      <c r="L147" s="186" t="s">
        <v>248</v>
      </c>
      <c r="O147" s="174">
        <v>3</v>
      </c>
    </row>
    <row r="148" spans="1:104" x14ac:dyDescent="0.2">
      <c r="A148" s="181"/>
      <c r="B148" s="182"/>
      <c r="C148" s="183" t="s">
        <v>249</v>
      </c>
      <c r="D148" s="184"/>
      <c r="E148" s="184"/>
      <c r="F148" s="184"/>
      <c r="G148" s="185"/>
      <c r="L148" s="186" t="s">
        <v>249</v>
      </c>
      <c r="O148" s="174">
        <v>3</v>
      </c>
    </row>
    <row r="149" spans="1:104" x14ac:dyDescent="0.2">
      <c r="A149" s="181"/>
      <c r="B149" s="182"/>
      <c r="C149" s="183" t="s">
        <v>250</v>
      </c>
      <c r="D149" s="184"/>
      <c r="E149" s="184"/>
      <c r="F149" s="184"/>
      <c r="G149" s="185"/>
      <c r="L149" s="186" t="s">
        <v>250</v>
      </c>
      <c r="O149" s="174">
        <v>3</v>
      </c>
    </row>
    <row r="150" spans="1:104" ht="22.5" x14ac:dyDescent="0.2">
      <c r="A150" s="181"/>
      <c r="B150" s="182"/>
      <c r="C150" s="183" t="s">
        <v>251</v>
      </c>
      <c r="D150" s="184"/>
      <c r="E150" s="184"/>
      <c r="F150" s="184"/>
      <c r="G150" s="185"/>
      <c r="L150" s="186" t="s">
        <v>251</v>
      </c>
      <c r="O150" s="174">
        <v>3</v>
      </c>
    </row>
    <row r="151" spans="1:104" x14ac:dyDescent="0.2">
      <c r="A151" s="181"/>
      <c r="B151" s="182"/>
      <c r="C151" s="183" t="s">
        <v>252</v>
      </c>
      <c r="D151" s="184"/>
      <c r="E151" s="184"/>
      <c r="F151" s="184"/>
      <c r="G151" s="185"/>
      <c r="L151" s="186" t="s">
        <v>252</v>
      </c>
      <c r="O151" s="174">
        <v>3</v>
      </c>
    </row>
    <row r="152" spans="1:104" x14ac:dyDescent="0.2">
      <c r="A152" s="181"/>
      <c r="B152" s="182"/>
      <c r="C152" s="183" t="s">
        <v>253</v>
      </c>
      <c r="D152" s="184"/>
      <c r="E152" s="184"/>
      <c r="F152" s="184"/>
      <c r="G152" s="185"/>
      <c r="L152" s="186" t="s">
        <v>253</v>
      </c>
      <c r="O152" s="174">
        <v>3</v>
      </c>
    </row>
    <row r="153" spans="1:104" x14ac:dyDescent="0.2">
      <c r="A153" s="181"/>
      <c r="B153" s="182"/>
      <c r="C153" s="183" t="s">
        <v>254</v>
      </c>
      <c r="D153" s="184"/>
      <c r="E153" s="184"/>
      <c r="F153" s="184"/>
      <c r="G153" s="185"/>
      <c r="L153" s="186" t="s">
        <v>254</v>
      </c>
      <c r="O153" s="174">
        <v>3</v>
      </c>
    </row>
    <row r="154" spans="1:104" x14ac:dyDescent="0.2">
      <c r="A154" s="181"/>
      <c r="B154" s="182"/>
      <c r="C154" s="183" t="s">
        <v>255</v>
      </c>
      <c r="D154" s="184"/>
      <c r="E154" s="184"/>
      <c r="F154" s="184"/>
      <c r="G154" s="185"/>
      <c r="L154" s="186" t="s">
        <v>255</v>
      </c>
      <c r="O154" s="174">
        <v>3</v>
      </c>
    </row>
    <row r="155" spans="1:104" x14ac:dyDescent="0.2">
      <c r="A155" s="181"/>
      <c r="B155" s="182"/>
      <c r="C155" s="183" t="s">
        <v>256</v>
      </c>
      <c r="D155" s="184"/>
      <c r="E155" s="184"/>
      <c r="F155" s="184"/>
      <c r="G155" s="185"/>
      <c r="L155" s="186" t="s">
        <v>256</v>
      </c>
      <c r="O155" s="174">
        <v>3</v>
      </c>
    </row>
    <row r="156" spans="1:104" x14ac:dyDescent="0.2">
      <c r="A156" s="181"/>
      <c r="B156" s="182"/>
      <c r="C156" s="183" t="s">
        <v>257</v>
      </c>
      <c r="D156" s="184"/>
      <c r="E156" s="184"/>
      <c r="F156" s="184"/>
      <c r="G156" s="185"/>
      <c r="L156" s="186" t="s">
        <v>257</v>
      </c>
      <c r="O156" s="174">
        <v>3</v>
      </c>
    </row>
    <row r="157" spans="1:104" x14ac:dyDescent="0.2">
      <c r="A157" s="181"/>
      <c r="B157" s="182"/>
      <c r="C157" s="183" t="s">
        <v>258</v>
      </c>
      <c r="D157" s="184"/>
      <c r="E157" s="184"/>
      <c r="F157" s="184"/>
      <c r="G157" s="185"/>
      <c r="L157" s="186" t="s">
        <v>258</v>
      </c>
      <c r="O157" s="174">
        <v>3</v>
      </c>
    </row>
    <row r="158" spans="1:104" x14ac:dyDescent="0.2">
      <c r="A158" s="181"/>
      <c r="B158" s="182"/>
      <c r="C158" s="183" t="s">
        <v>259</v>
      </c>
      <c r="D158" s="184"/>
      <c r="E158" s="184"/>
      <c r="F158" s="184"/>
      <c r="G158" s="185"/>
      <c r="L158" s="186" t="s">
        <v>259</v>
      </c>
      <c r="O158" s="174">
        <v>3</v>
      </c>
    </row>
    <row r="159" spans="1:104" x14ac:dyDescent="0.2">
      <c r="A159" s="181"/>
      <c r="B159" s="182"/>
      <c r="C159" s="183" t="s">
        <v>260</v>
      </c>
      <c r="D159" s="184"/>
      <c r="E159" s="184"/>
      <c r="F159" s="184"/>
      <c r="G159" s="185"/>
      <c r="L159" s="186" t="s">
        <v>260</v>
      </c>
      <c r="O159" s="174">
        <v>3</v>
      </c>
    </row>
    <row r="160" spans="1:104" x14ac:dyDescent="0.2">
      <c r="A160" s="181"/>
      <c r="B160" s="182"/>
      <c r="C160" s="183" t="s">
        <v>258</v>
      </c>
      <c r="D160" s="184"/>
      <c r="E160" s="184"/>
      <c r="F160" s="184"/>
      <c r="G160" s="185"/>
      <c r="L160" s="186" t="s">
        <v>258</v>
      </c>
      <c r="O160" s="174">
        <v>3</v>
      </c>
    </row>
    <row r="161" spans="1:104" x14ac:dyDescent="0.2">
      <c r="A161" s="181"/>
      <c r="B161" s="187"/>
      <c r="C161" s="188" t="s">
        <v>261</v>
      </c>
      <c r="D161" s="189"/>
      <c r="E161" s="190">
        <v>0.45</v>
      </c>
      <c r="F161" s="191"/>
      <c r="G161" s="192"/>
      <c r="M161" s="186" t="s">
        <v>261</v>
      </c>
      <c r="O161" s="174"/>
    </row>
    <row r="162" spans="1:104" x14ac:dyDescent="0.2">
      <c r="A162" s="175">
        <v>39</v>
      </c>
      <c r="B162" s="176" t="s">
        <v>262</v>
      </c>
      <c r="C162" s="177" t="s">
        <v>263</v>
      </c>
      <c r="D162" s="178" t="s">
        <v>146</v>
      </c>
      <c r="E162" s="179">
        <v>1.2</v>
      </c>
      <c r="F162" s="179">
        <v>0</v>
      </c>
      <c r="G162" s="180">
        <f>E162*F162</f>
        <v>0</v>
      </c>
      <c r="O162" s="174">
        <v>2</v>
      </c>
      <c r="AA162" s="146">
        <v>1</v>
      </c>
      <c r="AB162" s="146">
        <v>0</v>
      </c>
      <c r="AC162" s="146">
        <v>0</v>
      </c>
      <c r="AZ162" s="146">
        <v>1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4">
        <v>1</v>
      </c>
      <c r="CB162" s="174">
        <v>0</v>
      </c>
      <c r="CZ162" s="146">
        <v>2.12E-2</v>
      </c>
    </row>
    <row r="163" spans="1:104" x14ac:dyDescent="0.2">
      <c r="A163" s="181"/>
      <c r="B163" s="187"/>
      <c r="C163" s="188" t="s">
        <v>264</v>
      </c>
      <c r="D163" s="189"/>
      <c r="E163" s="190">
        <v>1.2</v>
      </c>
      <c r="F163" s="191"/>
      <c r="G163" s="192"/>
      <c r="M163" s="186" t="s">
        <v>264</v>
      </c>
      <c r="O163" s="174"/>
    </row>
    <row r="164" spans="1:104" x14ac:dyDescent="0.2">
      <c r="A164" s="193"/>
      <c r="B164" s="194" t="s">
        <v>70</v>
      </c>
      <c r="C164" s="195" t="str">
        <f>CONCATENATE(B145," ",C145)</f>
        <v>62 Úpravy povrchů vnější</v>
      </c>
      <c r="D164" s="196"/>
      <c r="E164" s="197"/>
      <c r="F164" s="198"/>
      <c r="G164" s="199">
        <f>SUM(G145:G163)</f>
        <v>0</v>
      </c>
      <c r="O164" s="174">
        <v>4</v>
      </c>
      <c r="BA164" s="200">
        <f>SUM(BA145:BA163)</f>
        <v>0</v>
      </c>
      <c r="BB164" s="200">
        <f>SUM(BB145:BB163)</f>
        <v>0</v>
      </c>
      <c r="BC164" s="200">
        <f>SUM(BC145:BC163)</f>
        <v>0</v>
      </c>
      <c r="BD164" s="200">
        <f>SUM(BD145:BD163)</f>
        <v>0</v>
      </c>
      <c r="BE164" s="200">
        <f>SUM(BE145:BE163)</f>
        <v>0</v>
      </c>
    </row>
    <row r="165" spans="1:104" x14ac:dyDescent="0.2">
      <c r="A165" s="167" t="s">
        <v>67</v>
      </c>
      <c r="B165" s="168" t="s">
        <v>265</v>
      </c>
      <c r="C165" s="169" t="s">
        <v>266</v>
      </c>
      <c r="D165" s="170"/>
      <c r="E165" s="171"/>
      <c r="F165" s="171"/>
      <c r="G165" s="172"/>
      <c r="H165" s="173"/>
      <c r="I165" s="173"/>
      <c r="O165" s="174">
        <v>1</v>
      </c>
    </row>
    <row r="166" spans="1:104" ht="22.5" x14ac:dyDescent="0.2">
      <c r="A166" s="175">
        <v>40</v>
      </c>
      <c r="B166" s="176" t="s">
        <v>267</v>
      </c>
      <c r="C166" s="177" t="s">
        <v>268</v>
      </c>
      <c r="D166" s="178" t="s">
        <v>106</v>
      </c>
      <c r="E166" s="179">
        <v>68.02</v>
      </c>
      <c r="F166" s="179">
        <v>0</v>
      </c>
      <c r="G166" s="180">
        <f>E166*F166</f>
        <v>0</v>
      </c>
      <c r="O166" s="174">
        <v>2</v>
      </c>
      <c r="AA166" s="146">
        <v>1</v>
      </c>
      <c r="AB166" s="146">
        <v>1</v>
      </c>
      <c r="AC166" s="146">
        <v>1</v>
      </c>
      <c r="AZ166" s="146">
        <v>1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4">
        <v>1</v>
      </c>
      <c r="CB166" s="174">
        <v>1</v>
      </c>
      <c r="CZ166" s="146">
        <v>9.5000000000000001E-2</v>
      </c>
    </row>
    <row r="167" spans="1:104" x14ac:dyDescent="0.2">
      <c r="A167" s="181"/>
      <c r="B167" s="182"/>
      <c r="C167" s="183" t="s">
        <v>269</v>
      </c>
      <c r="D167" s="184"/>
      <c r="E167" s="184"/>
      <c r="F167" s="184"/>
      <c r="G167" s="185"/>
      <c r="L167" s="186" t="s">
        <v>269</v>
      </c>
      <c r="O167" s="174">
        <v>3</v>
      </c>
    </row>
    <row r="168" spans="1:104" x14ac:dyDescent="0.2">
      <c r="A168" s="181"/>
      <c r="B168" s="187"/>
      <c r="C168" s="188" t="s">
        <v>270</v>
      </c>
      <c r="D168" s="189"/>
      <c r="E168" s="190">
        <v>50.2</v>
      </c>
      <c r="F168" s="191"/>
      <c r="G168" s="192"/>
      <c r="M168" s="186" t="s">
        <v>270</v>
      </c>
      <c r="O168" s="174"/>
    </row>
    <row r="169" spans="1:104" x14ac:dyDescent="0.2">
      <c r="A169" s="181"/>
      <c r="B169" s="187"/>
      <c r="C169" s="188" t="s">
        <v>271</v>
      </c>
      <c r="D169" s="189"/>
      <c r="E169" s="190">
        <v>17.82</v>
      </c>
      <c r="F169" s="191"/>
      <c r="G169" s="192"/>
      <c r="M169" s="186" t="s">
        <v>271</v>
      </c>
      <c r="O169" s="174"/>
    </row>
    <row r="170" spans="1:104" x14ac:dyDescent="0.2">
      <c r="A170" s="175">
        <v>41</v>
      </c>
      <c r="B170" s="176" t="s">
        <v>272</v>
      </c>
      <c r="C170" s="177" t="s">
        <v>273</v>
      </c>
      <c r="D170" s="178" t="s">
        <v>106</v>
      </c>
      <c r="E170" s="179">
        <v>68.02</v>
      </c>
      <c r="F170" s="179">
        <v>0</v>
      </c>
      <c r="G170" s="180">
        <f>E170*F170</f>
        <v>0</v>
      </c>
      <c r="O170" s="174">
        <v>2</v>
      </c>
      <c r="AA170" s="146">
        <v>1</v>
      </c>
      <c r="AB170" s="146">
        <v>0</v>
      </c>
      <c r="AC170" s="146">
        <v>0</v>
      </c>
      <c r="AZ170" s="146">
        <v>1</v>
      </c>
      <c r="BA170" s="146">
        <f>IF(AZ170=1,G170,0)</f>
        <v>0</v>
      </c>
      <c r="BB170" s="146">
        <f>IF(AZ170=2,G170,0)</f>
        <v>0</v>
      </c>
      <c r="BC170" s="146">
        <f>IF(AZ170=3,G170,0)</f>
        <v>0</v>
      </c>
      <c r="BD170" s="146">
        <f>IF(AZ170=4,G170,0)</f>
        <v>0</v>
      </c>
      <c r="BE170" s="146">
        <f>IF(AZ170=5,G170,0)</f>
        <v>0</v>
      </c>
      <c r="CA170" s="174">
        <v>1</v>
      </c>
      <c r="CB170" s="174">
        <v>0</v>
      </c>
      <c r="CZ170" s="146">
        <v>0</v>
      </c>
    </row>
    <row r="171" spans="1:104" x14ac:dyDescent="0.2">
      <c r="A171" s="181"/>
      <c r="B171" s="182"/>
      <c r="C171" s="183" t="s">
        <v>274</v>
      </c>
      <c r="D171" s="184"/>
      <c r="E171" s="184"/>
      <c r="F171" s="184"/>
      <c r="G171" s="185"/>
      <c r="L171" s="186" t="s">
        <v>274</v>
      </c>
      <c r="O171" s="174">
        <v>3</v>
      </c>
    </row>
    <row r="172" spans="1:104" x14ac:dyDescent="0.2">
      <c r="A172" s="181"/>
      <c r="B172" s="187"/>
      <c r="C172" s="188" t="s">
        <v>270</v>
      </c>
      <c r="D172" s="189"/>
      <c r="E172" s="190">
        <v>50.2</v>
      </c>
      <c r="F172" s="191"/>
      <c r="G172" s="192"/>
      <c r="M172" s="186" t="s">
        <v>270</v>
      </c>
      <c r="O172" s="174"/>
    </row>
    <row r="173" spans="1:104" x14ac:dyDescent="0.2">
      <c r="A173" s="181"/>
      <c r="B173" s="187"/>
      <c r="C173" s="188" t="s">
        <v>271</v>
      </c>
      <c r="D173" s="189"/>
      <c r="E173" s="190">
        <v>17.82</v>
      </c>
      <c r="F173" s="191"/>
      <c r="G173" s="192"/>
      <c r="M173" s="186" t="s">
        <v>271</v>
      </c>
      <c r="O173" s="174"/>
    </row>
    <row r="174" spans="1:104" x14ac:dyDescent="0.2">
      <c r="A174" s="193"/>
      <c r="B174" s="194" t="s">
        <v>70</v>
      </c>
      <c r="C174" s="195" t="str">
        <f>CONCATENATE(B165," ",C165)</f>
        <v>63 Podlahy a podlahové konstrukce</v>
      </c>
      <c r="D174" s="196"/>
      <c r="E174" s="197"/>
      <c r="F174" s="198"/>
      <c r="G174" s="199">
        <f>SUM(G165:G173)</f>
        <v>0</v>
      </c>
      <c r="O174" s="174">
        <v>4</v>
      </c>
      <c r="BA174" s="200">
        <f>SUM(BA165:BA173)</f>
        <v>0</v>
      </c>
      <c r="BB174" s="200">
        <f>SUM(BB165:BB173)</f>
        <v>0</v>
      </c>
      <c r="BC174" s="200">
        <f>SUM(BC165:BC173)</f>
        <v>0</v>
      </c>
      <c r="BD174" s="200">
        <f>SUM(BD165:BD173)</f>
        <v>0</v>
      </c>
      <c r="BE174" s="200">
        <f>SUM(BE165:BE173)</f>
        <v>0</v>
      </c>
    </row>
    <row r="175" spans="1:104" x14ac:dyDescent="0.2">
      <c r="A175" s="167" t="s">
        <v>67</v>
      </c>
      <c r="B175" s="168" t="s">
        <v>275</v>
      </c>
      <c r="C175" s="169" t="s">
        <v>276</v>
      </c>
      <c r="D175" s="170"/>
      <c r="E175" s="171"/>
      <c r="F175" s="171"/>
      <c r="G175" s="172"/>
      <c r="H175" s="173"/>
      <c r="I175" s="173"/>
      <c r="O175" s="174">
        <v>1</v>
      </c>
    </row>
    <row r="176" spans="1:104" x14ac:dyDescent="0.2">
      <c r="A176" s="175">
        <v>42</v>
      </c>
      <c r="B176" s="176" t="s">
        <v>277</v>
      </c>
      <c r="C176" s="177" t="s">
        <v>278</v>
      </c>
      <c r="D176" s="178" t="s">
        <v>123</v>
      </c>
      <c r="E176" s="179">
        <v>1</v>
      </c>
      <c r="F176" s="179">
        <v>0</v>
      </c>
      <c r="G176" s="180">
        <f>E176*F176</f>
        <v>0</v>
      </c>
      <c r="O176" s="174">
        <v>2</v>
      </c>
      <c r="AA176" s="146">
        <v>1</v>
      </c>
      <c r="AB176" s="146">
        <v>0</v>
      </c>
      <c r="AC176" s="146">
        <v>0</v>
      </c>
      <c r="AZ176" s="146">
        <v>1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4">
        <v>1</v>
      </c>
      <c r="CB176" s="174">
        <v>0</v>
      </c>
      <c r="CZ176" s="146">
        <v>2.5000000000000001E-4</v>
      </c>
    </row>
    <row r="177" spans="1:104" x14ac:dyDescent="0.2">
      <c r="A177" s="181"/>
      <c r="B177" s="187"/>
      <c r="C177" s="188" t="s">
        <v>68</v>
      </c>
      <c r="D177" s="189"/>
      <c r="E177" s="190">
        <v>1</v>
      </c>
      <c r="F177" s="191"/>
      <c r="G177" s="192"/>
      <c r="M177" s="186">
        <v>1</v>
      </c>
      <c r="O177" s="174"/>
    </row>
    <row r="178" spans="1:104" ht="22.5" x14ac:dyDescent="0.2">
      <c r="A178" s="175">
        <v>43</v>
      </c>
      <c r="B178" s="176" t="s">
        <v>279</v>
      </c>
      <c r="C178" s="177" t="s">
        <v>280</v>
      </c>
      <c r="D178" s="178" t="s">
        <v>123</v>
      </c>
      <c r="E178" s="179">
        <v>3</v>
      </c>
      <c r="F178" s="179">
        <v>0</v>
      </c>
      <c r="G178" s="180">
        <f>E178*F178</f>
        <v>0</v>
      </c>
      <c r="O178" s="174">
        <v>2</v>
      </c>
      <c r="AA178" s="146">
        <v>1</v>
      </c>
      <c r="AB178" s="146">
        <v>1</v>
      </c>
      <c r="AC178" s="146">
        <v>1</v>
      </c>
      <c r="AZ178" s="146">
        <v>1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4">
        <v>1</v>
      </c>
      <c r="CB178" s="174">
        <v>1</v>
      </c>
      <c r="CZ178" s="146">
        <v>2.8969999999999999E-2</v>
      </c>
    </row>
    <row r="179" spans="1:104" x14ac:dyDescent="0.2">
      <c r="A179" s="181"/>
      <c r="B179" s="182"/>
      <c r="C179" s="183" t="s">
        <v>281</v>
      </c>
      <c r="D179" s="184"/>
      <c r="E179" s="184"/>
      <c r="F179" s="184"/>
      <c r="G179" s="185"/>
      <c r="L179" s="186" t="s">
        <v>281</v>
      </c>
      <c r="O179" s="174">
        <v>3</v>
      </c>
    </row>
    <row r="180" spans="1:104" x14ac:dyDescent="0.2">
      <c r="A180" s="181"/>
      <c r="B180" s="187"/>
      <c r="C180" s="188" t="s">
        <v>78</v>
      </c>
      <c r="D180" s="189"/>
      <c r="E180" s="190">
        <v>3</v>
      </c>
      <c r="F180" s="191"/>
      <c r="G180" s="192"/>
      <c r="M180" s="186">
        <v>3</v>
      </c>
      <c r="O180" s="174"/>
    </row>
    <row r="181" spans="1:104" ht="22.5" x14ac:dyDescent="0.2">
      <c r="A181" s="175">
        <v>44</v>
      </c>
      <c r="B181" s="176" t="s">
        <v>282</v>
      </c>
      <c r="C181" s="177" t="s">
        <v>283</v>
      </c>
      <c r="D181" s="178" t="s">
        <v>123</v>
      </c>
      <c r="E181" s="179">
        <v>4</v>
      </c>
      <c r="F181" s="179">
        <v>0</v>
      </c>
      <c r="G181" s="180">
        <f>E181*F181</f>
        <v>0</v>
      </c>
      <c r="O181" s="174">
        <v>2</v>
      </c>
      <c r="AA181" s="146">
        <v>1</v>
      </c>
      <c r="AB181" s="146">
        <v>1</v>
      </c>
      <c r="AC181" s="146">
        <v>1</v>
      </c>
      <c r="AZ181" s="146">
        <v>1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4">
        <v>1</v>
      </c>
      <c r="CB181" s="174">
        <v>1</v>
      </c>
      <c r="CZ181" s="146">
        <v>2.8969999999999999E-2</v>
      </c>
    </row>
    <row r="182" spans="1:104" x14ac:dyDescent="0.2">
      <c r="A182" s="181"/>
      <c r="B182" s="182"/>
      <c r="C182" s="183" t="s">
        <v>281</v>
      </c>
      <c r="D182" s="184"/>
      <c r="E182" s="184"/>
      <c r="F182" s="184"/>
      <c r="G182" s="185"/>
      <c r="L182" s="186" t="s">
        <v>281</v>
      </c>
      <c r="O182" s="174">
        <v>3</v>
      </c>
    </row>
    <row r="183" spans="1:104" x14ac:dyDescent="0.2">
      <c r="A183" s="181"/>
      <c r="B183" s="187"/>
      <c r="C183" s="188" t="s">
        <v>167</v>
      </c>
      <c r="D183" s="189"/>
      <c r="E183" s="190">
        <v>4</v>
      </c>
      <c r="F183" s="191"/>
      <c r="G183" s="192"/>
      <c r="M183" s="186">
        <v>4</v>
      </c>
      <c r="O183" s="174"/>
    </row>
    <row r="184" spans="1:104" ht="22.5" x14ac:dyDescent="0.2">
      <c r="A184" s="175">
        <v>45</v>
      </c>
      <c r="B184" s="176" t="s">
        <v>284</v>
      </c>
      <c r="C184" s="177" t="s">
        <v>285</v>
      </c>
      <c r="D184" s="178" t="s">
        <v>123</v>
      </c>
      <c r="E184" s="179">
        <v>6</v>
      </c>
      <c r="F184" s="179">
        <v>0</v>
      </c>
      <c r="G184" s="180">
        <f>E184*F184</f>
        <v>0</v>
      </c>
      <c r="O184" s="174">
        <v>2</v>
      </c>
      <c r="AA184" s="146">
        <v>1</v>
      </c>
      <c r="AB184" s="146">
        <v>1</v>
      </c>
      <c r="AC184" s="146">
        <v>1</v>
      </c>
      <c r="AZ184" s="146">
        <v>1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4">
        <v>1</v>
      </c>
      <c r="CB184" s="174">
        <v>1</v>
      </c>
      <c r="CZ184" s="146">
        <v>3.4049999999999997E-2</v>
      </c>
    </row>
    <row r="185" spans="1:104" x14ac:dyDescent="0.2">
      <c r="A185" s="181"/>
      <c r="B185" s="182"/>
      <c r="C185" s="183" t="s">
        <v>281</v>
      </c>
      <c r="D185" s="184"/>
      <c r="E185" s="184"/>
      <c r="F185" s="184"/>
      <c r="G185" s="185"/>
      <c r="L185" s="186" t="s">
        <v>281</v>
      </c>
      <c r="O185" s="174">
        <v>3</v>
      </c>
    </row>
    <row r="186" spans="1:104" x14ac:dyDescent="0.2">
      <c r="A186" s="181"/>
      <c r="B186" s="187"/>
      <c r="C186" s="188" t="s">
        <v>286</v>
      </c>
      <c r="D186" s="189"/>
      <c r="E186" s="190">
        <v>6</v>
      </c>
      <c r="F186" s="191"/>
      <c r="G186" s="192"/>
      <c r="M186" s="186">
        <v>6</v>
      </c>
      <c r="O186" s="174"/>
    </row>
    <row r="187" spans="1:104" ht="22.5" x14ac:dyDescent="0.2">
      <c r="A187" s="175">
        <v>46</v>
      </c>
      <c r="B187" s="176" t="s">
        <v>287</v>
      </c>
      <c r="C187" s="177" t="s">
        <v>288</v>
      </c>
      <c r="D187" s="178" t="s">
        <v>123</v>
      </c>
      <c r="E187" s="179">
        <v>3</v>
      </c>
      <c r="F187" s="179">
        <v>0</v>
      </c>
      <c r="G187" s="180">
        <f>E187*F187</f>
        <v>0</v>
      </c>
      <c r="O187" s="174">
        <v>2</v>
      </c>
      <c r="AA187" s="146">
        <v>1</v>
      </c>
      <c r="AB187" s="146">
        <v>0</v>
      </c>
      <c r="AC187" s="146">
        <v>0</v>
      </c>
      <c r="AZ187" s="146">
        <v>1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74">
        <v>1</v>
      </c>
      <c r="CB187" s="174">
        <v>0</v>
      </c>
      <c r="CZ187" s="146">
        <v>3.4729999999999997E-2</v>
      </c>
    </row>
    <row r="188" spans="1:104" x14ac:dyDescent="0.2">
      <c r="A188" s="181"/>
      <c r="B188" s="182"/>
      <c r="C188" s="183" t="s">
        <v>281</v>
      </c>
      <c r="D188" s="184"/>
      <c r="E188" s="184"/>
      <c r="F188" s="184"/>
      <c r="G188" s="185"/>
      <c r="L188" s="186" t="s">
        <v>281</v>
      </c>
      <c r="O188" s="174">
        <v>3</v>
      </c>
    </row>
    <row r="189" spans="1:104" x14ac:dyDescent="0.2">
      <c r="A189" s="181"/>
      <c r="B189" s="187"/>
      <c r="C189" s="188" t="s">
        <v>78</v>
      </c>
      <c r="D189" s="189"/>
      <c r="E189" s="190">
        <v>3</v>
      </c>
      <c r="F189" s="191"/>
      <c r="G189" s="192"/>
      <c r="M189" s="186">
        <v>3</v>
      </c>
      <c r="O189" s="174"/>
    </row>
    <row r="190" spans="1:104" ht="22.5" x14ac:dyDescent="0.2">
      <c r="A190" s="175">
        <v>47</v>
      </c>
      <c r="B190" s="176" t="s">
        <v>289</v>
      </c>
      <c r="C190" s="177" t="s">
        <v>290</v>
      </c>
      <c r="D190" s="178" t="s">
        <v>123</v>
      </c>
      <c r="E190" s="179">
        <v>1</v>
      </c>
      <c r="F190" s="179">
        <v>0</v>
      </c>
      <c r="G190" s="180">
        <f>E190*F190</f>
        <v>0</v>
      </c>
      <c r="O190" s="174">
        <v>2</v>
      </c>
      <c r="AA190" s="146">
        <v>1</v>
      </c>
      <c r="AB190" s="146">
        <v>0</v>
      </c>
      <c r="AC190" s="146">
        <v>0</v>
      </c>
      <c r="AZ190" s="146">
        <v>1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4">
        <v>1</v>
      </c>
      <c r="CB190" s="174">
        <v>0</v>
      </c>
      <c r="CZ190" s="146">
        <v>4.4729999999999999E-2</v>
      </c>
    </row>
    <row r="191" spans="1:104" ht="22.5" x14ac:dyDescent="0.2">
      <c r="A191" s="175">
        <v>48</v>
      </c>
      <c r="B191" s="176" t="s">
        <v>291</v>
      </c>
      <c r="C191" s="177" t="s">
        <v>292</v>
      </c>
      <c r="D191" s="178" t="s">
        <v>123</v>
      </c>
      <c r="E191" s="179">
        <v>1</v>
      </c>
      <c r="F191" s="179">
        <v>0</v>
      </c>
      <c r="G191" s="180">
        <f>E191*F191</f>
        <v>0</v>
      </c>
      <c r="O191" s="174">
        <v>2</v>
      </c>
      <c r="AA191" s="146">
        <v>1</v>
      </c>
      <c r="AB191" s="146">
        <v>1</v>
      </c>
      <c r="AC191" s="146">
        <v>1</v>
      </c>
      <c r="AZ191" s="146">
        <v>1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74">
        <v>1</v>
      </c>
      <c r="CB191" s="174">
        <v>1</v>
      </c>
      <c r="CZ191" s="146">
        <v>2.47E-2</v>
      </c>
    </row>
    <row r="192" spans="1:104" x14ac:dyDescent="0.2">
      <c r="A192" s="181"/>
      <c r="B192" s="187"/>
      <c r="C192" s="188" t="s">
        <v>68</v>
      </c>
      <c r="D192" s="189"/>
      <c r="E192" s="190">
        <v>1</v>
      </c>
      <c r="F192" s="191"/>
      <c r="G192" s="192"/>
      <c r="M192" s="186">
        <v>1</v>
      </c>
      <c r="O192" s="174"/>
    </row>
    <row r="193" spans="1:104" x14ac:dyDescent="0.2">
      <c r="A193" s="193"/>
      <c r="B193" s="194" t="s">
        <v>70</v>
      </c>
      <c r="C193" s="195" t="str">
        <f>CONCATENATE(B175," ",C175)</f>
        <v>64 Výplně otvorů</v>
      </c>
      <c r="D193" s="196"/>
      <c r="E193" s="197"/>
      <c r="F193" s="198"/>
      <c r="G193" s="199">
        <f>SUM(G175:G192)</f>
        <v>0</v>
      </c>
      <c r="O193" s="174">
        <v>4</v>
      </c>
      <c r="BA193" s="200">
        <f>SUM(BA175:BA192)</f>
        <v>0</v>
      </c>
      <c r="BB193" s="200">
        <f>SUM(BB175:BB192)</f>
        <v>0</v>
      </c>
      <c r="BC193" s="200">
        <f>SUM(BC175:BC192)</f>
        <v>0</v>
      </c>
      <c r="BD193" s="200">
        <f>SUM(BD175:BD192)</f>
        <v>0</v>
      </c>
      <c r="BE193" s="200">
        <f>SUM(BE175:BE192)</f>
        <v>0</v>
      </c>
    </row>
    <row r="194" spans="1:104" x14ac:dyDescent="0.2">
      <c r="A194" s="167" t="s">
        <v>67</v>
      </c>
      <c r="B194" s="168" t="s">
        <v>293</v>
      </c>
      <c r="C194" s="169" t="s">
        <v>294</v>
      </c>
      <c r="D194" s="170"/>
      <c r="E194" s="171"/>
      <c r="F194" s="171"/>
      <c r="G194" s="172"/>
      <c r="H194" s="173"/>
      <c r="I194" s="173"/>
      <c r="O194" s="174">
        <v>1</v>
      </c>
    </row>
    <row r="195" spans="1:104" x14ac:dyDescent="0.2">
      <c r="A195" s="175">
        <v>49</v>
      </c>
      <c r="B195" s="176" t="s">
        <v>295</v>
      </c>
      <c r="C195" s="177" t="s">
        <v>296</v>
      </c>
      <c r="D195" s="178" t="s">
        <v>106</v>
      </c>
      <c r="E195" s="179">
        <v>213.27</v>
      </c>
      <c r="F195" s="179">
        <v>0</v>
      </c>
      <c r="G195" s="180">
        <f>E195*F195</f>
        <v>0</v>
      </c>
      <c r="O195" s="174">
        <v>2</v>
      </c>
      <c r="AA195" s="146">
        <v>1</v>
      </c>
      <c r="AB195" s="146">
        <v>1</v>
      </c>
      <c r="AC195" s="146">
        <v>1</v>
      </c>
      <c r="AZ195" s="146">
        <v>1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4">
        <v>1</v>
      </c>
      <c r="CB195" s="174">
        <v>1</v>
      </c>
      <c r="CZ195" s="146">
        <v>5.9199999999999999E-3</v>
      </c>
    </row>
    <row r="196" spans="1:104" x14ac:dyDescent="0.2">
      <c r="A196" s="181"/>
      <c r="B196" s="187"/>
      <c r="C196" s="188" t="s">
        <v>297</v>
      </c>
      <c r="D196" s="189"/>
      <c r="E196" s="190">
        <v>213.27</v>
      </c>
      <c r="F196" s="191"/>
      <c r="G196" s="192"/>
      <c r="M196" s="186" t="s">
        <v>297</v>
      </c>
      <c r="O196" s="174"/>
    </row>
    <row r="197" spans="1:104" x14ac:dyDescent="0.2">
      <c r="A197" s="175">
        <v>50</v>
      </c>
      <c r="B197" s="176" t="s">
        <v>298</v>
      </c>
      <c r="C197" s="177" t="s">
        <v>299</v>
      </c>
      <c r="D197" s="178" t="s">
        <v>106</v>
      </c>
      <c r="E197" s="179">
        <v>18</v>
      </c>
      <c r="F197" s="179">
        <v>0</v>
      </c>
      <c r="G197" s="180">
        <f>E197*F197</f>
        <v>0</v>
      </c>
      <c r="O197" s="174">
        <v>2</v>
      </c>
      <c r="AA197" s="146">
        <v>1</v>
      </c>
      <c r="AB197" s="146">
        <v>1</v>
      </c>
      <c r="AC197" s="146">
        <v>1</v>
      </c>
      <c r="AZ197" s="146">
        <v>1</v>
      </c>
      <c r="BA197" s="146">
        <f>IF(AZ197=1,G197,0)</f>
        <v>0</v>
      </c>
      <c r="BB197" s="146">
        <f>IF(AZ197=2,G197,0)</f>
        <v>0</v>
      </c>
      <c r="BC197" s="146">
        <f>IF(AZ197=3,G197,0)</f>
        <v>0</v>
      </c>
      <c r="BD197" s="146">
        <f>IF(AZ197=4,G197,0)</f>
        <v>0</v>
      </c>
      <c r="BE197" s="146">
        <f>IF(AZ197=5,G197,0)</f>
        <v>0</v>
      </c>
      <c r="CA197" s="174">
        <v>1</v>
      </c>
      <c r="CB197" s="174">
        <v>1</v>
      </c>
      <c r="CZ197" s="146">
        <v>6.3499999999999997E-3</v>
      </c>
    </row>
    <row r="198" spans="1:104" x14ac:dyDescent="0.2">
      <c r="A198" s="181"/>
      <c r="B198" s="182"/>
      <c r="C198" s="183" t="s">
        <v>300</v>
      </c>
      <c r="D198" s="184"/>
      <c r="E198" s="184"/>
      <c r="F198" s="184"/>
      <c r="G198" s="185"/>
      <c r="L198" s="186" t="s">
        <v>300</v>
      </c>
      <c r="O198" s="174">
        <v>3</v>
      </c>
    </row>
    <row r="199" spans="1:104" x14ac:dyDescent="0.2">
      <c r="A199" s="181"/>
      <c r="B199" s="187"/>
      <c r="C199" s="188" t="s">
        <v>301</v>
      </c>
      <c r="D199" s="189"/>
      <c r="E199" s="190">
        <v>18</v>
      </c>
      <c r="F199" s="191"/>
      <c r="G199" s="192"/>
      <c r="M199" s="186" t="s">
        <v>301</v>
      </c>
      <c r="O199" s="174"/>
    </row>
    <row r="200" spans="1:104" x14ac:dyDescent="0.2">
      <c r="A200" s="193"/>
      <c r="B200" s="194" t="s">
        <v>70</v>
      </c>
      <c r="C200" s="195" t="str">
        <f>CONCATENATE(B194," ",C194)</f>
        <v>94 Lešení a stavební výtahy</v>
      </c>
      <c r="D200" s="196"/>
      <c r="E200" s="197"/>
      <c r="F200" s="198"/>
      <c r="G200" s="199">
        <f>SUM(G194:G199)</f>
        <v>0</v>
      </c>
      <c r="O200" s="174">
        <v>4</v>
      </c>
      <c r="BA200" s="200">
        <f>SUM(BA194:BA199)</f>
        <v>0</v>
      </c>
      <c r="BB200" s="200">
        <f>SUM(BB194:BB199)</f>
        <v>0</v>
      </c>
      <c r="BC200" s="200">
        <f>SUM(BC194:BC199)</f>
        <v>0</v>
      </c>
      <c r="BD200" s="200">
        <f>SUM(BD194:BD199)</f>
        <v>0</v>
      </c>
      <c r="BE200" s="200">
        <f>SUM(BE194:BE199)</f>
        <v>0</v>
      </c>
    </row>
    <row r="201" spans="1:104" x14ac:dyDescent="0.2">
      <c r="A201" s="167" t="s">
        <v>67</v>
      </c>
      <c r="B201" s="168" t="s">
        <v>302</v>
      </c>
      <c r="C201" s="169" t="s">
        <v>303</v>
      </c>
      <c r="D201" s="170"/>
      <c r="E201" s="171"/>
      <c r="F201" s="171"/>
      <c r="G201" s="172"/>
      <c r="H201" s="173"/>
      <c r="I201" s="173"/>
      <c r="O201" s="174">
        <v>1</v>
      </c>
    </row>
    <row r="202" spans="1:104" x14ac:dyDescent="0.2">
      <c r="A202" s="175">
        <v>51</v>
      </c>
      <c r="B202" s="176" t="s">
        <v>304</v>
      </c>
      <c r="C202" s="177" t="s">
        <v>305</v>
      </c>
      <c r="D202" s="178" t="s">
        <v>106</v>
      </c>
      <c r="E202" s="179">
        <v>94.379000000000005</v>
      </c>
      <c r="F202" s="179">
        <v>0</v>
      </c>
      <c r="G202" s="180">
        <f>E202*F202</f>
        <v>0</v>
      </c>
      <c r="O202" s="174">
        <v>2</v>
      </c>
      <c r="AA202" s="146">
        <v>1</v>
      </c>
      <c r="AB202" s="146">
        <v>1</v>
      </c>
      <c r="AC202" s="146">
        <v>1</v>
      </c>
      <c r="AZ202" s="146">
        <v>1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4">
        <v>1</v>
      </c>
      <c r="CB202" s="174">
        <v>1</v>
      </c>
      <c r="CZ202" s="146">
        <v>1.0000000000000001E-5</v>
      </c>
    </row>
    <row r="203" spans="1:104" x14ac:dyDescent="0.2">
      <c r="A203" s="181"/>
      <c r="B203" s="187"/>
      <c r="C203" s="188" t="s">
        <v>306</v>
      </c>
      <c r="D203" s="189"/>
      <c r="E203" s="190">
        <v>37.14</v>
      </c>
      <c r="F203" s="191"/>
      <c r="G203" s="192"/>
      <c r="M203" s="186" t="s">
        <v>306</v>
      </c>
      <c r="O203" s="174"/>
    </row>
    <row r="204" spans="1:104" x14ac:dyDescent="0.2">
      <c r="A204" s="181"/>
      <c r="B204" s="187"/>
      <c r="C204" s="188" t="s">
        <v>307</v>
      </c>
      <c r="D204" s="189"/>
      <c r="E204" s="190">
        <v>42.575000000000003</v>
      </c>
      <c r="F204" s="191"/>
      <c r="G204" s="192"/>
      <c r="M204" s="186" t="s">
        <v>307</v>
      </c>
      <c r="O204" s="174"/>
    </row>
    <row r="205" spans="1:104" x14ac:dyDescent="0.2">
      <c r="A205" s="181"/>
      <c r="B205" s="187"/>
      <c r="C205" s="188" t="s">
        <v>308</v>
      </c>
      <c r="D205" s="189"/>
      <c r="E205" s="190">
        <v>14.664</v>
      </c>
      <c r="F205" s="191"/>
      <c r="G205" s="192"/>
      <c r="M205" s="186" t="s">
        <v>308</v>
      </c>
      <c r="O205" s="174"/>
    </row>
    <row r="206" spans="1:104" x14ac:dyDescent="0.2">
      <c r="A206" s="175">
        <v>52</v>
      </c>
      <c r="B206" s="176" t="s">
        <v>309</v>
      </c>
      <c r="C206" s="177" t="s">
        <v>310</v>
      </c>
      <c r="D206" s="178" t="s">
        <v>106</v>
      </c>
      <c r="E206" s="179">
        <v>213.27</v>
      </c>
      <c r="F206" s="179">
        <v>0</v>
      </c>
      <c r="G206" s="180">
        <f>E206*F206</f>
        <v>0</v>
      </c>
      <c r="O206" s="174">
        <v>2</v>
      </c>
      <c r="AA206" s="146">
        <v>1</v>
      </c>
      <c r="AB206" s="146">
        <v>1</v>
      </c>
      <c r="AC206" s="146">
        <v>1</v>
      </c>
      <c r="AZ206" s="146">
        <v>1</v>
      </c>
      <c r="BA206" s="146">
        <f>IF(AZ206=1,G206,0)</f>
        <v>0</v>
      </c>
      <c r="BB206" s="146">
        <f>IF(AZ206=2,G206,0)</f>
        <v>0</v>
      </c>
      <c r="BC206" s="146">
        <f>IF(AZ206=3,G206,0)</f>
        <v>0</v>
      </c>
      <c r="BD206" s="146">
        <f>IF(AZ206=4,G206,0)</f>
        <v>0</v>
      </c>
      <c r="BE206" s="146">
        <f>IF(AZ206=5,G206,0)</f>
        <v>0</v>
      </c>
      <c r="CA206" s="174">
        <v>1</v>
      </c>
      <c r="CB206" s="174">
        <v>1</v>
      </c>
      <c r="CZ206" s="146">
        <v>4.0000000000000003E-5</v>
      </c>
    </row>
    <row r="207" spans="1:104" x14ac:dyDescent="0.2">
      <c r="A207" s="181"/>
      <c r="B207" s="187"/>
      <c r="C207" s="188" t="s">
        <v>297</v>
      </c>
      <c r="D207" s="189"/>
      <c r="E207" s="190">
        <v>213.27</v>
      </c>
      <c r="F207" s="191"/>
      <c r="G207" s="192"/>
      <c r="M207" s="186" t="s">
        <v>297</v>
      </c>
      <c r="O207" s="174"/>
    </row>
    <row r="208" spans="1:104" x14ac:dyDescent="0.2">
      <c r="A208" s="193"/>
      <c r="B208" s="194" t="s">
        <v>70</v>
      </c>
      <c r="C208" s="195" t="str">
        <f>CONCATENATE(B201," ",C201)</f>
        <v>95 Dokončovací konstrukce na pozemních stavbách</v>
      </c>
      <c r="D208" s="196"/>
      <c r="E208" s="197"/>
      <c r="F208" s="198"/>
      <c r="G208" s="199">
        <f>SUM(G201:G207)</f>
        <v>0</v>
      </c>
      <c r="O208" s="174">
        <v>4</v>
      </c>
      <c r="BA208" s="200">
        <f>SUM(BA201:BA207)</f>
        <v>0</v>
      </c>
      <c r="BB208" s="200">
        <f>SUM(BB201:BB207)</f>
        <v>0</v>
      </c>
      <c r="BC208" s="200">
        <f>SUM(BC201:BC207)</f>
        <v>0</v>
      </c>
      <c r="BD208" s="200">
        <f>SUM(BD201:BD207)</f>
        <v>0</v>
      </c>
      <c r="BE208" s="200">
        <f>SUM(BE201:BE207)</f>
        <v>0</v>
      </c>
    </row>
    <row r="209" spans="1:104" x14ac:dyDescent="0.2">
      <c r="A209" s="167" t="s">
        <v>67</v>
      </c>
      <c r="B209" s="168" t="s">
        <v>311</v>
      </c>
      <c r="C209" s="169" t="s">
        <v>312</v>
      </c>
      <c r="D209" s="170"/>
      <c r="E209" s="171"/>
      <c r="F209" s="171"/>
      <c r="G209" s="172"/>
      <c r="H209" s="173"/>
      <c r="I209" s="173"/>
      <c r="O209" s="174">
        <v>1</v>
      </c>
    </row>
    <row r="210" spans="1:104" x14ac:dyDescent="0.2">
      <c r="A210" s="175">
        <v>53</v>
      </c>
      <c r="B210" s="176" t="s">
        <v>313</v>
      </c>
      <c r="C210" s="177" t="s">
        <v>314</v>
      </c>
      <c r="D210" s="178" t="s">
        <v>106</v>
      </c>
      <c r="E210" s="179">
        <v>10.840999999999999</v>
      </c>
      <c r="F210" s="179">
        <v>0</v>
      </c>
      <c r="G210" s="180">
        <f>E210*F210</f>
        <v>0</v>
      </c>
      <c r="O210" s="174">
        <v>2</v>
      </c>
      <c r="AA210" s="146">
        <v>1</v>
      </c>
      <c r="AB210" s="146">
        <v>1</v>
      </c>
      <c r="AC210" s="146">
        <v>1</v>
      </c>
      <c r="AZ210" s="146">
        <v>1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4">
        <v>1</v>
      </c>
      <c r="CB210" s="174">
        <v>1</v>
      </c>
      <c r="CZ210" s="146">
        <v>6.7000000000000002E-4</v>
      </c>
    </row>
    <row r="211" spans="1:104" x14ac:dyDescent="0.2">
      <c r="A211" s="181"/>
      <c r="B211" s="187"/>
      <c r="C211" s="188" t="s">
        <v>315</v>
      </c>
      <c r="D211" s="189"/>
      <c r="E211" s="190">
        <v>13.301</v>
      </c>
      <c r="F211" s="191"/>
      <c r="G211" s="192"/>
      <c r="M211" s="186" t="s">
        <v>315</v>
      </c>
      <c r="O211" s="174"/>
    </row>
    <row r="212" spans="1:104" x14ac:dyDescent="0.2">
      <c r="A212" s="181"/>
      <c r="B212" s="187"/>
      <c r="C212" s="188" t="s">
        <v>316</v>
      </c>
      <c r="D212" s="189"/>
      <c r="E212" s="190">
        <v>-2.46</v>
      </c>
      <c r="F212" s="191"/>
      <c r="G212" s="192"/>
      <c r="M212" s="186" t="s">
        <v>316</v>
      </c>
      <c r="O212" s="174"/>
    </row>
    <row r="213" spans="1:104" x14ac:dyDescent="0.2">
      <c r="A213" s="175">
        <v>54</v>
      </c>
      <c r="B213" s="176" t="s">
        <v>317</v>
      </c>
      <c r="C213" s="177" t="s">
        <v>318</v>
      </c>
      <c r="D213" s="178" t="s">
        <v>106</v>
      </c>
      <c r="E213" s="179">
        <v>16.736999999999998</v>
      </c>
      <c r="F213" s="179">
        <v>0</v>
      </c>
      <c r="G213" s="180">
        <f>E213*F213</f>
        <v>0</v>
      </c>
      <c r="O213" s="174">
        <v>2</v>
      </c>
      <c r="AA213" s="146">
        <v>1</v>
      </c>
      <c r="AB213" s="146">
        <v>1</v>
      </c>
      <c r="AC213" s="146">
        <v>1</v>
      </c>
      <c r="AZ213" s="146">
        <v>1</v>
      </c>
      <c r="BA213" s="146">
        <f>IF(AZ213=1,G213,0)</f>
        <v>0</v>
      </c>
      <c r="BB213" s="146">
        <f>IF(AZ213=2,G213,0)</f>
        <v>0</v>
      </c>
      <c r="BC213" s="146">
        <f>IF(AZ213=3,G213,0)</f>
        <v>0</v>
      </c>
      <c r="BD213" s="146">
        <f>IF(AZ213=4,G213,0)</f>
        <v>0</v>
      </c>
      <c r="BE213" s="146">
        <f>IF(AZ213=5,G213,0)</f>
        <v>0</v>
      </c>
      <c r="CA213" s="174">
        <v>1</v>
      </c>
      <c r="CB213" s="174">
        <v>1</v>
      </c>
      <c r="CZ213" s="146">
        <v>6.7000000000000002E-4</v>
      </c>
    </row>
    <row r="214" spans="1:104" x14ac:dyDescent="0.2">
      <c r="A214" s="181"/>
      <c r="B214" s="182"/>
      <c r="C214" s="183"/>
      <c r="D214" s="184"/>
      <c r="E214" s="184"/>
      <c r="F214" s="184"/>
      <c r="G214" s="185"/>
      <c r="L214" s="186"/>
      <c r="O214" s="174">
        <v>3</v>
      </c>
    </row>
    <row r="215" spans="1:104" x14ac:dyDescent="0.2">
      <c r="A215" s="181"/>
      <c r="B215" s="187"/>
      <c r="C215" s="188" t="s">
        <v>319</v>
      </c>
      <c r="D215" s="189"/>
      <c r="E215" s="190">
        <v>5.28</v>
      </c>
      <c r="F215" s="191"/>
      <c r="G215" s="192"/>
      <c r="M215" s="186" t="s">
        <v>319</v>
      </c>
      <c r="O215" s="174"/>
    </row>
    <row r="216" spans="1:104" x14ac:dyDescent="0.2">
      <c r="A216" s="181"/>
      <c r="B216" s="187"/>
      <c r="C216" s="188" t="s">
        <v>320</v>
      </c>
      <c r="D216" s="189"/>
      <c r="E216" s="190">
        <v>11.457000000000001</v>
      </c>
      <c r="F216" s="191"/>
      <c r="G216" s="192"/>
      <c r="M216" s="186" t="s">
        <v>320</v>
      </c>
      <c r="O216" s="174"/>
    </row>
    <row r="217" spans="1:104" x14ac:dyDescent="0.2">
      <c r="A217" s="175">
        <v>55</v>
      </c>
      <c r="B217" s="176" t="s">
        <v>321</v>
      </c>
      <c r="C217" s="177" t="s">
        <v>322</v>
      </c>
      <c r="D217" s="178" t="s">
        <v>82</v>
      </c>
      <c r="E217" s="179">
        <v>0.51</v>
      </c>
      <c r="F217" s="179">
        <v>0</v>
      </c>
      <c r="G217" s="180">
        <f>E217*F217</f>
        <v>0</v>
      </c>
      <c r="O217" s="174">
        <v>2</v>
      </c>
      <c r="AA217" s="146">
        <v>1</v>
      </c>
      <c r="AB217" s="146">
        <v>1</v>
      </c>
      <c r="AC217" s="146">
        <v>1</v>
      </c>
      <c r="AZ217" s="146">
        <v>1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4">
        <v>1</v>
      </c>
      <c r="CB217" s="174">
        <v>1</v>
      </c>
      <c r="CZ217" s="146">
        <v>1.2800000000000001E-3</v>
      </c>
    </row>
    <row r="218" spans="1:104" x14ac:dyDescent="0.2">
      <c r="A218" s="181"/>
      <c r="B218" s="187"/>
      <c r="C218" s="188" t="s">
        <v>323</v>
      </c>
      <c r="D218" s="189"/>
      <c r="E218" s="190">
        <v>0.51</v>
      </c>
      <c r="F218" s="191"/>
      <c r="G218" s="192"/>
      <c r="M218" s="186" t="s">
        <v>323</v>
      </c>
      <c r="O218" s="174"/>
    </row>
    <row r="219" spans="1:104" x14ac:dyDescent="0.2">
      <c r="A219" s="175">
        <v>56</v>
      </c>
      <c r="B219" s="176" t="s">
        <v>324</v>
      </c>
      <c r="C219" s="177" t="s">
        <v>325</v>
      </c>
      <c r="D219" s="178" t="s">
        <v>92</v>
      </c>
      <c r="E219" s="179">
        <v>5.1999999999999998E-2</v>
      </c>
      <c r="F219" s="179">
        <v>0</v>
      </c>
      <c r="G219" s="180">
        <f>E219*F219</f>
        <v>0</v>
      </c>
      <c r="O219" s="174">
        <v>2</v>
      </c>
      <c r="AA219" s="146">
        <v>1</v>
      </c>
      <c r="AB219" s="146">
        <v>0</v>
      </c>
      <c r="AC219" s="146">
        <v>0</v>
      </c>
      <c r="AZ219" s="146">
        <v>1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4">
        <v>1</v>
      </c>
      <c r="CB219" s="174">
        <v>0</v>
      </c>
      <c r="CZ219" s="146">
        <v>3.746E-2</v>
      </c>
    </row>
    <row r="220" spans="1:104" x14ac:dyDescent="0.2">
      <c r="A220" s="181"/>
      <c r="B220" s="187"/>
      <c r="C220" s="188" t="s">
        <v>326</v>
      </c>
      <c r="D220" s="189"/>
      <c r="E220" s="190">
        <v>5.1999999999999998E-2</v>
      </c>
      <c r="F220" s="191"/>
      <c r="G220" s="192"/>
      <c r="M220" s="186" t="s">
        <v>326</v>
      </c>
      <c r="O220" s="174"/>
    </row>
    <row r="221" spans="1:104" ht="22.5" x14ac:dyDescent="0.2">
      <c r="A221" s="175">
        <v>57</v>
      </c>
      <c r="B221" s="176" t="s">
        <v>327</v>
      </c>
      <c r="C221" s="177" t="s">
        <v>328</v>
      </c>
      <c r="D221" s="178" t="s">
        <v>82</v>
      </c>
      <c r="E221" s="179">
        <v>4.7089999999999996</v>
      </c>
      <c r="F221" s="179">
        <v>0</v>
      </c>
      <c r="G221" s="180">
        <f>E221*F221</f>
        <v>0</v>
      </c>
      <c r="O221" s="174">
        <v>2</v>
      </c>
      <c r="AA221" s="146">
        <v>1</v>
      </c>
      <c r="AB221" s="146">
        <v>1</v>
      </c>
      <c r="AC221" s="146">
        <v>1</v>
      </c>
      <c r="AZ221" s="146">
        <v>1</v>
      </c>
      <c r="BA221" s="146">
        <f>IF(AZ221=1,G221,0)</f>
        <v>0</v>
      </c>
      <c r="BB221" s="146">
        <f>IF(AZ221=2,G221,0)</f>
        <v>0</v>
      </c>
      <c r="BC221" s="146">
        <f>IF(AZ221=3,G221,0)</f>
        <v>0</v>
      </c>
      <c r="BD221" s="146">
        <f>IF(AZ221=4,G221,0)</f>
        <v>0</v>
      </c>
      <c r="BE221" s="146">
        <f>IF(AZ221=5,G221,0)</f>
        <v>0</v>
      </c>
      <c r="CA221" s="174">
        <v>1</v>
      </c>
      <c r="CB221" s="174">
        <v>1</v>
      </c>
      <c r="CZ221" s="146">
        <v>0</v>
      </c>
    </row>
    <row r="222" spans="1:104" x14ac:dyDescent="0.2">
      <c r="A222" s="181"/>
      <c r="B222" s="182"/>
      <c r="C222" s="183"/>
      <c r="D222" s="184"/>
      <c r="E222" s="184"/>
      <c r="F222" s="184"/>
      <c r="G222" s="185"/>
      <c r="L222" s="186"/>
      <c r="O222" s="174">
        <v>3</v>
      </c>
    </row>
    <row r="223" spans="1:104" x14ac:dyDescent="0.2">
      <c r="A223" s="181"/>
      <c r="B223" s="187"/>
      <c r="C223" s="188" t="s">
        <v>329</v>
      </c>
      <c r="D223" s="189"/>
      <c r="E223" s="190">
        <v>2.3620000000000001</v>
      </c>
      <c r="F223" s="191"/>
      <c r="G223" s="192"/>
      <c r="M223" s="186" t="s">
        <v>329</v>
      </c>
      <c r="O223" s="174"/>
    </row>
    <row r="224" spans="1:104" x14ac:dyDescent="0.2">
      <c r="A224" s="181"/>
      <c r="B224" s="187"/>
      <c r="C224" s="188" t="s">
        <v>330</v>
      </c>
      <c r="D224" s="189"/>
      <c r="E224" s="190">
        <v>2.347</v>
      </c>
      <c r="F224" s="191"/>
      <c r="G224" s="192"/>
      <c r="M224" s="186" t="s">
        <v>330</v>
      </c>
      <c r="O224" s="174"/>
    </row>
    <row r="225" spans="1:104" ht="22.5" x14ac:dyDescent="0.2">
      <c r="A225" s="175">
        <v>58</v>
      </c>
      <c r="B225" s="176" t="s">
        <v>331</v>
      </c>
      <c r="C225" s="177" t="s">
        <v>332</v>
      </c>
      <c r="D225" s="178" t="s">
        <v>82</v>
      </c>
      <c r="E225" s="179">
        <v>2.5158999999999998</v>
      </c>
      <c r="F225" s="179">
        <v>0</v>
      </c>
      <c r="G225" s="180">
        <f>E225*F225</f>
        <v>0</v>
      </c>
      <c r="O225" s="174">
        <v>2</v>
      </c>
      <c r="AA225" s="146">
        <v>1</v>
      </c>
      <c r="AB225" s="146">
        <v>1</v>
      </c>
      <c r="AC225" s="146">
        <v>1</v>
      </c>
      <c r="AZ225" s="146">
        <v>1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4">
        <v>1</v>
      </c>
      <c r="CB225" s="174">
        <v>1</v>
      </c>
      <c r="CZ225" s="146">
        <v>0</v>
      </c>
    </row>
    <row r="226" spans="1:104" x14ac:dyDescent="0.2">
      <c r="A226" s="181"/>
      <c r="B226" s="187"/>
      <c r="C226" s="188" t="s">
        <v>333</v>
      </c>
      <c r="D226" s="189"/>
      <c r="E226" s="190">
        <v>1.6248</v>
      </c>
      <c r="F226" s="191"/>
      <c r="G226" s="192"/>
      <c r="M226" s="186" t="s">
        <v>333</v>
      </c>
      <c r="O226" s="174"/>
    </row>
    <row r="227" spans="1:104" x14ac:dyDescent="0.2">
      <c r="A227" s="181"/>
      <c r="B227" s="187"/>
      <c r="C227" s="188" t="s">
        <v>334</v>
      </c>
      <c r="D227" s="189"/>
      <c r="E227" s="190">
        <v>0.8911</v>
      </c>
      <c r="F227" s="191"/>
      <c r="G227" s="192"/>
      <c r="M227" s="186" t="s">
        <v>334</v>
      </c>
      <c r="O227" s="174"/>
    </row>
    <row r="228" spans="1:104" x14ac:dyDescent="0.2">
      <c r="A228" s="175">
        <v>59</v>
      </c>
      <c r="B228" s="176" t="s">
        <v>335</v>
      </c>
      <c r="C228" s="177" t="s">
        <v>336</v>
      </c>
      <c r="D228" s="178" t="s">
        <v>82</v>
      </c>
      <c r="E228" s="179">
        <v>4.7089999999999996</v>
      </c>
      <c r="F228" s="179">
        <v>0</v>
      </c>
      <c r="G228" s="180">
        <f>E228*F228</f>
        <v>0</v>
      </c>
      <c r="O228" s="174">
        <v>2</v>
      </c>
      <c r="AA228" s="146">
        <v>1</v>
      </c>
      <c r="AB228" s="146">
        <v>1</v>
      </c>
      <c r="AC228" s="146">
        <v>1</v>
      </c>
      <c r="AZ228" s="146">
        <v>1</v>
      </c>
      <c r="BA228" s="146">
        <f>IF(AZ228=1,G228,0)</f>
        <v>0</v>
      </c>
      <c r="BB228" s="146">
        <f>IF(AZ228=2,G228,0)</f>
        <v>0</v>
      </c>
      <c r="BC228" s="146">
        <f>IF(AZ228=3,G228,0)</f>
        <v>0</v>
      </c>
      <c r="BD228" s="146">
        <f>IF(AZ228=4,G228,0)</f>
        <v>0</v>
      </c>
      <c r="BE228" s="146">
        <f>IF(AZ228=5,G228,0)</f>
        <v>0</v>
      </c>
      <c r="CA228" s="174">
        <v>1</v>
      </c>
      <c r="CB228" s="174">
        <v>1</v>
      </c>
      <c r="CZ228" s="146">
        <v>0</v>
      </c>
    </row>
    <row r="229" spans="1:104" x14ac:dyDescent="0.2">
      <c r="A229" s="181"/>
      <c r="B229" s="187"/>
      <c r="C229" s="188" t="s">
        <v>329</v>
      </c>
      <c r="D229" s="189"/>
      <c r="E229" s="190">
        <v>2.3620000000000001</v>
      </c>
      <c r="F229" s="191"/>
      <c r="G229" s="192"/>
      <c r="M229" s="186" t="s">
        <v>329</v>
      </c>
      <c r="O229" s="174"/>
    </row>
    <row r="230" spans="1:104" x14ac:dyDescent="0.2">
      <c r="A230" s="181"/>
      <c r="B230" s="187"/>
      <c r="C230" s="188" t="s">
        <v>330</v>
      </c>
      <c r="D230" s="189"/>
      <c r="E230" s="190">
        <v>2.347</v>
      </c>
      <c r="F230" s="191"/>
      <c r="G230" s="192"/>
      <c r="M230" s="186" t="s">
        <v>330</v>
      </c>
      <c r="O230" s="174"/>
    </row>
    <row r="231" spans="1:104" x14ac:dyDescent="0.2">
      <c r="A231" s="175">
        <v>60</v>
      </c>
      <c r="B231" s="176" t="s">
        <v>337</v>
      </c>
      <c r="C231" s="177" t="s">
        <v>338</v>
      </c>
      <c r="D231" s="178" t="s">
        <v>82</v>
      </c>
      <c r="E231" s="179">
        <v>2.5158999999999998</v>
      </c>
      <c r="F231" s="179">
        <v>0</v>
      </c>
      <c r="G231" s="180">
        <f>E231*F231</f>
        <v>0</v>
      </c>
      <c r="O231" s="174">
        <v>2</v>
      </c>
      <c r="AA231" s="146">
        <v>1</v>
      </c>
      <c r="AB231" s="146">
        <v>1</v>
      </c>
      <c r="AC231" s="146">
        <v>1</v>
      </c>
      <c r="AZ231" s="146">
        <v>1</v>
      </c>
      <c r="BA231" s="146">
        <f>IF(AZ231=1,G231,0)</f>
        <v>0</v>
      </c>
      <c r="BB231" s="146">
        <f>IF(AZ231=2,G231,0)</f>
        <v>0</v>
      </c>
      <c r="BC231" s="146">
        <f>IF(AZ231=3,G231,0)</f>
        <v>0</v>
      </c>
      <c r="BD231" s="146">
        <f>IF(AZ231=4,G231,0)</f>
        <v>0</v>
      </c>
      <c r="BE231" s="146">
        <f>IF(AZ231=5,G231,0)</f>
        <v>0</v>
      </c>
      <c r="CA231" s="174">
        <v>1</v>
      </c>
      <c r="CB231" s="174">
        <v>1</v>
      </c>
      <c r="CZ231" s="146">
        <v>0</v>
      </c>
    </row>
    <row r="232" spans="1:104" x14ac:dyDescent="0.2">
      <c r="A232" s="181"/>
      <c r="B232" s="187"/>
      <c r="C232" s="188" t="s">
        <v>333</v>
      </c>
      <c r="D232" s="189"/>
      <c r="E232" s="190">
        <v>1.6248</v>
      </c>
      <c r="F232" s="191"/>
      <c r="G232" s="192"/>
      <c r="M232" s="186" t="s">
        <v>333</v>
      </c>
      <c r="O232" s="174"/>
    </row>
    <row r="233" spans="1:104" x14ac:dyDescent="0.2">
      <c r="A233" s="181"/>
      <c r="B233" s="187"/>
      <c r="C233" s="188" t="s">
        <v>334</v>
      </c>
      <c r="D233" s="189"/>
      <c r="E233" s="190">
        <v>0.8911</v>
      </c>
      <c r="F233" s="191"/>
      <c r="G233" s="192"/>
      <c r="M233" s="186" t="s">
        <v>334</v>
      </c>
      <c r="O233" s="174"/>
    </row>
    <row r="234" spans="1:104" x14ac:dyDescent="0.2">
      <c r="A234" s="175">
        <v>61</v>
      </c>
      <c r="B234" s="176" t="s">
        <v>339</v>
      </c>
      <c r="C234" s="177" t="s">
        <v>340</v>
      </c>
      <c r="D234" s="178" t="s">
        <v>106</v>
      </c>
      <c r="E234" s="179">
        <v>28.31</v>
      </c>
      <c r="F234" s="179">
        <v>0</v>
      </c>
      <c r="G234" s="180">
        <f>E234*F234</f>
        <v>0</v>
      </c>
      <c r="O234" s="174">
        <v>2</v>
      </c>
      <c r="AA234" s="146">
        <v>1</v>
      </c>
      <c r="AB234" s="146">
        <v>1</v>
      </c>
      <c r="AC234" s="146">
        <v>1</v>
      </c>
      <c r="AZ234" s="146">
        <v>1</v>
      </c>
      <c r="BA234" s="146">
        <f>IF(AZ234=1,G234,0)</f>
        <v>0</v>
      </c>
      <c r="BB234" s="146">
        <f>IF(AZ234=2,G234,0)</f>
        <v>0</v>
      </c>
      <c r="BC234" s="146">
        <f>IF(AZ234=3,G234,0)</f>
        <v>0</v>
      </c>
      <c r="BD234" s="146">
        <f>IF(AZ234=4,G234,0)</f>
        <v>0</v>
      </c>
      <c r="BE234" s="146">
        <f>IF(AZ234=5,G234,0)</f>
        <v>0</v>
      </c>
      <c r="CA234" s="174">
        <v>1</v>
      </c>
      <c r="CB234" s="174">
        <v>1</v>
      </c>
      <c r="CZ234" s="146">
        <v>0</v>
      </c>
    </row>
    <row r="235" spans="1:104" x14ac:dyDescent="0.2">
      <c r="A235" s="181"/>
      <c r="B235" s="182"/>
      <c r="C235" s="183" t="s">
        <v>341</v>
      </c>
      <c r="D235" s="184"/>
      <c r="E235" s="184"/>
      <c r="F235" s="184"/>
      <c r="G235" s="185"/>
      <c r="L235" s="186" t="s">
        <v>341</v>
      </c>
      <c r="O235" s="174">
        <v>3</v>
      </c>
    </row>
    <row r="236" spans="1:104" x14ac:dyDescent="0.2">
      <c r="A236" s="181"/>
      <c r="B236" s="187"/>
      <c r="C236" s="188" t="s">
        <v>342</v>
      </c>
      <c r="D236" s="189"/>
      <c r="E236" s="190">
        <v>23.62</v>
      </c>
      <c r="F236" s="191"/>
      <c r="G236" s="192"/>
      <c r="M236" s="186" t="s">
        <v>342</v>
      </c>
      <c r="O236" s="174"/>
    </row>
    <row r="237" spans="1:104" x14ac:dyDescent="0.2">
      <c r="A237" s="181"/>
      <c r="B237" s="187"/>
      <c r="C237" s="188" t="s">
        <v>343</v>
      </c>
      <c r="D237" s="189"/>
      <c r="E237" s="190">
        <v>4.6900000000000004</v>
      </c>
      <c r="F237" s="191"/>
      <c r="G237" s="192"/>
      <c r="M237" s="186" t="s">
        <v>343</v>
      </c>
      <c r="O237" s="174"/>
    </row>
    <row r="238" spans="1:104" x14ac:dyDescent="0.2">
      <c r="A238" s="175">
        <v>62</v>
      </c>
      <c r="B238" s="176" t="s">
        <v>344</v>
      </c>
      <c r="C238" s="177" t="s">
        <v>345</v>
      </c>
      <c r="D238" s="178" t="s">
        <v>146</v>
      </c>
      <c r="E238" s="179">
        <v>82.46</v>
      </c>
      <c r="F238" s="179">
        <v>0</v>
      </c>
      <c r="G238" s="180">
        <f>E238*F238</f>
        <v>0</v>
      </c>
      <c r="O238" s="174">
        <v>2</v>
      </c>
      <c r="AA238" s="146">
        <v>1</v>
      </c>
      <c r="AB238" s="146">
        <v>1</v>
      </c>
      <c r="AC238" s="146">
        <v>1</v>
      </c>
      <c r="AZ238" s="146">
        <v>1</v>
      </c>
      <c r="BA238" s="146">
        <f>IF(AZ238=1,G238,0)</f>
        <v>0</v>
      </c>
      <c r="BB238" s="146">
        <f>IF(AZ238=2,G238,0)</f>
        <v>0</v>
      </c>
      <c r="BC238" s="146">
        <f>IF(AZ238=3,G238,0)</f>
        <v>0</v>
      </c>
      <c r="BD238" s="146">
        <f>IF(AZ238=4,G238,0)</f>
        <v>0</v>
      </c>
      <c r="BE238" s="146">
        <f>IF(AZ238=5,G238,0)</f>
        <v>0</v>
      </c>
      <c r="CA238" s="174">
        <v>1</v>
      </c>
      <c r="CB238" s="174">
        <v>1</v>
      </c>
      <c r="CZ238" s="146">
        <v>0</v>
      </c>
    </row>
    <row r="239" spans="1:104" x14ac:dyDescent="0.2">
      <c r="A239" s="181"/>
      <c r="B239" s="187"/>
      <c r="C239" s="188" t="s">
        <v>346</v>
      </c>
      <c r="D239" s="189"/>
      <c r="E239" s="190">
        <v>55.91</v>
      </c>
      <c r="F239" s="191"/>
      <c r="G239" s="192"/>
      <c r="M239" s="186" t="s">
        <v>346</v>
      </c>
      <c r="O239" s="174"/>
    </row>
    <row r="240" spans="1:104" x14ac:dyDescent="0.2">
      <c r="A240" s="181"/>
      <c r="B240" s="187"/>
      <c r="C240" s="188" t="s">
        <v>347</v>
      </c>
      <c r="D240" s="189"/>
      <c r="E240" s="190">
        <v>16.260000000000002</v>
      </c>
      <c r="F240" s="191"/>
      <c r="G240" s="192"/>
      <c r="M240" s="186" t="s">
        <v>347</v>
      </c>
      <c r="O240" s="174"/>
    </row>
    <row r="241" spans="1:104" x14ac:dyDescent="0.2">
      <c r="A241" s="181"/>
      <c r="B241" s="187"/>
      <c r="C241" s="188" t="s">
        <v>348</v>
      </c>
      <c r="D241" s="189"/>
      <c r="E241" s="190">
        <v>10.29</v>
      </c>
      <c r="F241" s="191"/>
      <c r="G241" s="192"/>
      <c r="M241" s="186" t="s">
        <v>348</v>
      </c>
      <c r="O241" s="174"/>
    </row>
    <row r="242" spans="1:104" x14ac:dyDescent="0.2">
      <c r="A242" s="175">
        <v>63</v>
      </c>
      <c r="B242" s="176" t="s">
        <v>349</v>
      </c>
      <c r="C242" s="177" t="s">
        <v>350</v>
      </c>
      <c r="D242" s="178" t="s">
        <v>106</v>
      </c>
      <c r="E242" s="179">
        <v>78.3</v>
      </c>
      <c r="F242" s="179">
        <v>0</v>
      </c>
      <c r="G242" s="180">
        <f>E242*F242</f>
        <v>0</v>
      </c>
      <c r="O242" s="174">
        <v>2</v>
      </c>
      <c r="AA242" s="146">
        <v>1</v>
      </c>
      <c r="AB242" s="146">
        <v>1</v>
      </c>
      <c r="AC242" s="146">
        <v>1</v>
      </c>
      <c r="AZ242" s="146">
        <v>1</v>
      </c>
      <c r="BA242" s="146">
        <f>IF(AZ242=1,G242,0)</f>
        <v>0</v>
      </c>
      <c r="BB242" s="146">
        <f>IF(AZ242=2,G242,0)</f>
        <v>0</v>
      </c>
      <c r="BC242" s="146">
        <f>IF(AZ242=3,G242,0)</f>
        <v>0</v>
      </c>
      <c r="BD242" s="146">
        <f>IF(AZ242=4,G242,0)</f>
        <v>0</v>
      </c>
      <c r="BE242" s="146">
        <f>IF(AZ242=5,G242,0)</f>
        <v>0</v>
      </c>
      <c r="CA242" s="174">
        <v>1</v>
      </c>
      <c r="CB242" s="174">
        <v>1</v>
      </c>
      <c r="CZ242" s="146">
        <v>0</v>
      </c>
    </row>
    <row r="243" spans="1:104" x14ac:dyDescent="0.2">
      <c r="A243" s="181"/>
      <c r="B243" s="187"/>
      <c r="C243" s="188" t="s">
        <v>351</v>
      </c>
      <c r="D243" s="189"/>
      <c r="E243" s="190">
        <v>78.3</v>
      </c>
      <c r="F243" s="191"/>
      <c r="G243" s="192"/>
      <c r="M243" s="186" t="s">
        <v>351</v>
      </c>
      <c r="O243" s="174"/>
    </row>
    <row r="244" spans="1:104" x14ac:dyDescent="0.2">
      <c r="A244" s="175">
        <v>64</v>
      </c>
      <c r="B244" s="176" t="s">
        <v>352</v>
      </c>
      <c r="C244" s="177" t="s">
        <v>353</v>
      </c>
      <c r="D244" s="178" t="s">
        <v>146</v>
      </c>
      <c r="E244" s="179">
        <v>2.8</v>
      </c>
      <c r="F244" s="179">
        <v>0</v>
      </c>
      <c r="G244" s="180">
        <f>E244*F244</f>
        <v>0</v>
      </c>
      <c r="O244" s="174">
        <v>2</v>
      </c>
      <c r="AA244" s="146">
        <v>1</v>
      </c>
      <c r="AB244" s="146">
        <v>1</v>
      </c>
      <c r="AC244" s="146">
        <v>1</v>
      </c>
      <c r="AZ244" s="146">
        <v>1</v>
      </c>
      <c r="BA244" s="146">
        <f>IF(AZ244=1,G244,0)</f>
        <v>0</v>
      </c>
      <c r="BB244" s="146">
        <f>IF(AZ244=2,G244,0)</f>
        <v>0</v>
      </c>
      <c r="BC244" s="146">
        <f>IF(AZ244=3,G244,0)</f>
        <v>0</v>
      </c>
      <c r="BD244" s="146">
        <f>IF(AZ244=4,G244,0)</f>
        <v>0</v>
      </c>
      <c r="BE244" s="146">
        <f>IF(AZ244=5,G244,0)</f>
        <v>0</v>
      </c>
      <c r="CA244" s="174">
        <v>1</v>
      </c>
      <c r="CB244" s="174">
        <v>1</v>
      </c>
      <c r="CZ244" s="146">
        <v>0</v>
      </c>
    </row>
    <row r="245" spans="1:104" x14ac:dyDescent="0.2">
      <c r="A245" s="181"/>
      <c r="B245" s="187"/>
      <c r="C245" s="188" t="s">
        <v>354</v>
      </c>
      <c r="D245" s="189"/>
      <c r="E245" s="190">
        <v>2.8</v>
      </c>
      <c r="F245" s="191"/>
      <c r="G245" s="192"/>
      <c r="M245" s="186" t="s">
        <v>354</v>
      </c>
      <c r="O245" s="174"/>
    </row>
    <row r="246" spans="1:104" x14ac:dyDescent="0.2">
      <c r="A246" s="175">
        <v>65</v>
      </c>
      <c r="B246" s="176" t="s">
        <v>355</v>
      </c>
      <c r="C246" s="177" t="s">
        <v>356</v>
      </c>
      <c r="D246" s="178" t="s">
        <v>106</v>
      </c>
      <c r="E246" s="179">
        <v>1.28</v>
      </c>
      <c r="F246" s="179">
        <v>0</v>
      </c>
      <c r="G246" s="180">
        <f>E246*F246</f>
        <v>0</v>
      </c>
      <c r="O246" s="174">
        <v>2</v>
      </c>
      <c r="AA246" s="146">
        <v>1</v>
      </c>
      <c r="AB246" s="146">
        <v>1</v>
      </c>
      <c r="AC246" s="146">
        <v>1</v>
      </c>
      <c r="AZ246" s="146">
        <v>1</v>
      </c>
      <c r="BA246" s="146">
        <f>IF(AZ246=1,G246,0)</f>
        <v>0</v>
      </c>
      <c r="BB246" s="146">
        <f>IF(AZ246=2,G246,0)</f>
        <v>0</v>
      </c>
      <c r="BC246" s="146">
        <f>IF(AZ246=3,G246,0)</f>
        <v>0</v>
      </c>
      <c r="BD246" s="146">
        <f>IF(AZ246=4,G246,0)</f>
        <v>0</v>
      </c>
      <c r="BE246" s="146">
        <f>IF(AZ246=5,G246,0)</f>
        <v>0</v>
      </c>
      <c r="CA246" s="174">
        <v>1</v>
      </c>
      <c r="CB246" s="174">
        <v>1</v>
      </c>
      <c r="CZ246" s="146">
        <v>3.4000000000000002E-4</v>
      </c>
    </row>
    <row r="247" spans="1:104" x14ac:dyDescent="0.2">
      <c r="A247" s="181"/>
      <c r="B247" s="187"/>
      <c r="C247" s="188" t="s">
        <v>357</v>
      </c>
      <c r="D247" s="189"/>
      <c r="E247" s="190">
        <v>1.28</v>
      </c>
      <c r="F247" s="191"/>
      <c r="G247" s="192"/>
      <c r="M247" s="186" t="s">
        <v>357</v>
      </c>
      <c r="O247" s="174"/>
    </row>
    <row r="248" spans="1:104" x14ac:dyDescent="0.2">
      <c r="A248" s="175">
        <v>66</v>
      </c>
      <c r="B248" s="176" t="s">
        <v>358</v>
      </c>
      <c r="C248" s="177" t="s">
        <v>359</v>
      </c>
      <c r="D248" s="178" t="s">
        <v>106</v>
      </c>
      <c r="E248" s="179">
        <v>6.625</v>
      </c>
      <c r="F248" s="179">
        <v>0</v>
      </c>
      <c r="G248" s="180">
        <f>E248*F248</f>
        <v>0</v>
      </c>
      <c r="O248" s="174">
        <v>2</v>
      </c>
      <c r="AA248" s="146">
        <v>1</v>
      </c>
      <c r="AB248" s="146">
        <v>1</v>
      </c>
      <c r="AC248" s="146">
        <v>1</v>
      </c>
      <c r="AZ248" s="146">
        <v>1</v>
      </c>
      <c r="BA248" s="146">
        <f>IF(AZ248=1,G248,0)</f>
        <v>0</v>
      </c>
      <c r="BB248" s="146">
        <f>IF(AZ248=2,G248,0)</f>
        <v>0</v>
      </c>
      <c r="BC248" s="146">
        <f>IF(AZ248=3,G248,0)</f>
        <v>0</v>
      </c>
      <c r="BD248" s="146">
        <f>IF(AZ248=4,G248,0)</f>
        <v>0</v>
      </c>
      <c r="BE248" s="146">
        <f>IF(AZ248=5,G248,0)</f>
        <v>0</v>
      </c>
      <c r="CA248" s="174">
        <v>1</v>
      </c>
      <c r="CB248" s="174">
        <v>1</v>
      </c>
      <c r="CZ248" s="146">
        <v>3.4000000000000002E-4</v>
      </c>
    </row>
    <row r="249" spans="1:104" x14ac:dyDescent="0.2">
      <c r="A249" s="181"/>
      <c r="B249" s="187"/>
      <c r="C249" s="188" t="s">
        <v>360</v>
      </c>
      <c r="D249" s="189"/>
      <c r="E249" s="190">
        <v>3.375</v>
      </c>
      <c r="F249" s="191"/>
      <c r="G249" s="192"/>
      <c r="M249" s="186" t="s">
        <v>360</v>
      </c>
      <c r="O249" s="174"/>
    </row>
    <row r="250" spans="1:104" x14ac:dyDescent="0.2">
      <c r="A250" s="181"/>
      <c r="B250" s="187"/>
      <c r="C250" s="188" t="s">
        <v>361</v>
      </c>
      <c r="D250" s="189"/>
      <c r="E250" s="190">
        <v>3.25</v>
      </c>
      <c r="F250" s="191"/>
      <c r="G250" s="192"/>
      <c r="M250" s="186" t="s">
        <v>361</v>
      </c>
      <c r="O250" s="174"/>
    </row>
    <row r="251" spans="1:104" x14ac:dyDescent="0.2">
      <c r="A251" s="175">
        <v>67</v>
      </c>
      <c r="B251" s="176" t="s">
        <v>362</v>
      </c>
      <c r="C251" s="177" t="s">
        <v>363</v>
      </c>
      <c r="D251" s="178" t="s">
        <v>123</v>
      </c>
      <c r="E251" s="179">
        <v>14</v>
      </c>
      <c r="F251" s="179">
        <v>0</v>
      </c>
      <c r="G251" s="180">
        <f>E251*F251</f>
        <v>0</v>
      </c>
      <c r="O251" s="174">
        <v>2</v>
      </c>
      <c r="AA251" s="146">
        <v>1</v>
      </c>
      <c r="AB251" s="146">
        <v>1</v>
      </c>
      <c r="AC251" s="146">
        <v>1</v>
      </c>
      <c r="AZ251" s="146">
        <v>1</v>
      </c>
      <c r="BA251" s="146">
        <f>IF(AZ251=1,G251,0)</f>
        <v>0</v>
      </c>
      <c r="BB251" s="146">
        <f>IF(AZ251=2,G251,0)</f>
        <v>0</v>
      </c>
      <c r="BC251" s="146">
        <f>IF(AZ251=3,G251,0)</f>
        <v>0</v>
      </c>
      <c r="BD251" s="146">
        <f>IF(AZ251=4,G251,0)</f>
        <v>0</v>
      </c>
      <c r="BE251" s="146">
        <f>IF(AZ251=5,G251,0)</f>
        <v>0</v>
      </c>
      <c r="CA251" s="174">
        <v>1</v>
      </c>
      <c r="CB251" s="174">
        <v>1</v>
      </c>
      <c r="CZ251" s="146">
        <v>0</v>
      </c>
    </row>
    <row r="252" spans="1:104" x14ac:dyDescent="0.2">
      <c r="A252" s="181"/>
      <c r="B252" s="182"/>
      <c r="C252" s="183"/>
      <c r="D252" s="184"/>
      <c r="E252" s="184"/>
      <c r="F252" s="184"/>
      <c r="G252" s="185"/>
      <c r="L252" s="186"/>
      <c r="O252" s="174">
        <v>3</v>
      </c>
    </row>
    <row r="253" spans="1:104" x14ac:dyDescent="0.2">
      <c r="A253" s="181"/>
      <c r="B253" s="187"/>
      <c r="C253" s="188" t="s">
        <v>364</v>
      </c>
      <c r="D253" s="189"/>
      <c r="E253" s="190">
        <v>14</v>
      </c>
      <c r="F253" s="191"/>
      <c r="G253" s="192"/>
      <c r="M253" s="186">
        <v>14</v>
      </c>
      <c r="O253" s="174"/>
    </row>
    <row r="254" spans="1:104" x14ac:dyDescent="0.2">
      <c r="A254" s="175">
        <v>68</v>
      </c>
      <c r="B254" s="176" t="s">
        <v>365</v>
      </c>
      <c r="C254" s="177" t="s">
        <v>366</v>
      </c>
      <c r="D254" s="178" t="s">
        <v>123</v>
      </c>
      <c r="E254" s="179">
        <v>6</v>
      </c>
      <c r="F254" s="179">
        <v>0</v>
      </c>
      <c r="G254" s="180">
        <f>E254*F254</f>
        <v>0</v>
      </c>
      <c r="O254" s="174">
        <v>2</v>
      </c>
      <c r="AA254" s="146">
        <v>1</v>
      </c>
      <c r="AB254" s="146">
        <v>1</v>
      </c>
      <c r="AC254" s="146">
        <v>1</v>
      </c>
      <c r="AZ254" s="146">
        <v>1</v>
      </c>
      <c r="BA254" s="146">
        <f>IF(AZ254=1,G254,0)</f>
        <v>0</v>
      </c>
      <c r="BB254" s="146">
        <f>IF(AZ254=2,G254,0)</f>
        <v>0</v>
      </c>
      <c r="BC254" s="146">
        <f>IF(AZ254=3,G254,0)</f>
        <v>0</v>
      </c>
      <c r="BD254" s="146">
        <f>IF(AZ254=4,G254,0)</f>
        <v>0</v>
      </c>
      <c r="BE254" s="146">
        <f>IF(AZ254=5,G254,0)</f>
        <v>0</v>
      </c>
      <c r="CA254" s="174">
        <v>1</v>
      </c>
      <c r="CB254" s="174">
        <v>1</v>
      </c>
      <c r="CZ254" s="146">
        <v>0</v>
      </c>
    </row>
    <row r="255" spans="1:104" x14ac:dyDescent="0.2">
      <c r="A255" s="181"/>
      <c r="B255" s="187"/>
      <c r="C255" s="188" t="s">
        <v>167</v>
      </c>
      <c r="D255" s="189"/>
      <c r="E255" s="190">
        <v>4</v>
      </c>
      <c r="F255" s="191"/>
      <c r="G255" s="192"/>
      <c r="M255" s="186">
        <v>4</v>
      </c>
      <c r="O255" s="174"/>
    </row>
    <row r="256" spans="1:104" x14ac:dyDescent="0.2">
      <c r="A256" s="181"/>
      <c r="B256" s="187"/>
      <c r="C256" s="188" t="s">
        <v>367</v>
      </c>
      <c r="D256" s="189"/>
      <c r="E256" s="190">
        <v>2</v>
      </c>
      <c r="F256" s="191"/>
      <c r="G256" s="192"/>
      <c r="M256" s="186">
        <v>2</v>
      </c>
      <c r="O256" s="174"/>
    </row>
    <row r="257" spans="1:104" x14ac:dyDescent="0.2">
      <c r="A257" s="175">
        <v>69</v>
      </c>
      <c r="B257" s="176" t="s">
        <v>368</v>
      </c>
      <c r="C257" s="177" t="s">
        <v>369</v>
      </c>
      <c r="D257" s="178" t="s">
        <v>106</v>
      </c>
      <c r="E257" s="179">
        <v>12.414999999999999</v>
      </c>
      <c r="F257" s="179">
        <v>0</v>
      </c>
      <c r="G257" s="180">
        <f>E257*F257</f>
        <v>0</v>
      </c>
      <c r="O257" s="174">
        <v>2</v>
      </c>
      <c r="AA257" s="146">
        <v>1</v>
      </c>
      <c r="AB257" s="146">
        <v>1</v>
      </c>
      <c r="AC257" s="146">
        <v>1</v>
      </c>
      <c r="AZ257" s="146">
        <v>1</v>
      </c>
      <c r="BA257" s="146">
        <f>IF(AZ257=1,G257,0)</f>
        <v>0</v>
      </c>
      <c r="BB257" s="146">
        <f>IF(AZ257=2,G257,0)</f>
        <v>0</v>
      </c>
      <c r="BC257" s="146">
        <f>IF(AZ257=3,G257,0)</f>
        <v>0</v>
      </c>
      <c r="BD257" s="146">
        <f>IF(AZ257=4,G257,0)</f>
        <v>0</v>
      </c>
      <c r="BE257" s="146">
        <f>IF(AZ257=5,G257,0)</f>
        <v>0</v>
      </c>
      <c r="CA257" s="174">
        <v>1</v>
      </c>
      <c r="CB257" s="174">
        <v>1</v>
      </c>
      <c r="CZ257" s="146">
        <v>1.17E-3</v>
      </c>
    </row>
    <row r="258" spans="1:104" x14ac:dyDescent="0.2">
      <c r="A258" s="181"/>
      <c r="B258" s="187"/>
      <c r="C258" s="188" t="s">
        <v>370</v>
      </c>
      <c r="D258" s="189"/>
      <c r="E258" s="190">
        <v>1.64</v>
      </c>
      <c r="F258" s="191"/>
      <c r="G258" s="192"/>
      <c r="M258" s="186" t="s">
        <v>370</v>
      </c>
      <c r="O258" s="174"/>
    </row>
    <row r="259" spans="1:104" x14ac:dyDescent="0.2">
      <c r="A259" s="181"/>
      <c r="B259" s="187"/>
      <c r="C259" s="188" t="s">
        <v>371</v>
      </c>
      <c r="D259" s="189"/>
      <c r="E259" s="190">
        <v>3.6</v>
      </c>
      <c r="F259" s="191"/>
      <c r="G259" s="192"/>
      <c r="M259" s="186" t="s">
        <v>371</v>
      </c>
      <c r="O259" s="174"/>
    </row>
    <row r="260" spans="1:104" x14ac:dyDescent="0.2">
      <c r="A260" s="181"/>
      <c r="B260" s="187"/>
      <c r="C260" s="188" t="s">
        <v>372</v>
      </c>
      <c r="D260" s="189"/>
      <c r="E260" s="190">
        <v>7.1749999999999998</v>
      </c>
      <c r="F260" s="191"/>
      <c r="G260" s="192"/>
      <c r="M260" s="186" t="s">
        <v>372</v>
      </c>
      <c r="O260" s="174"/>
    </row>
    <row r="261" spans="1:104" x14ac:dyDescent="0.2">
      <c r="A261" s="175">
        <v>70</v>
      </c>
      <c r="B261" s="176" t="s">
        <v>373</v>
      </c>
      <c r="C261" s="177" t="s">
        <v>374</v>
      </c>
      <c r="D261" s="178" t="s">
        <v>106</v>
      </c>
      <c r="E261" s="179">
        <v>23.655000000000001</v>
      </c>
      <c r="F261" s="179">
        <v>0</v>
      </c>
      <c r="G261" s="180">
        <f>E261*F261</f>
        <v>0</v>
      </c>
      <c r="O261" s="174">
        <v>2</v>
      </c>
      <c r="AA261" s="146">
        <v>1</v>
      </c>
      <c r="AB261" s="146">
        <v>1</v>
      </c>
      <c r="AC261" s="146">
        <v>1</v>
      </c>
      <c r="AZ261" s="146">
        <v>1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4">
        <v>1</v>
      </c>
      <c r="CB261" s="174">
        <v>1</v>
      </c>
      <c r="CZ261" s="146">
        <v>1E-3</v>
      </c>
    </row>
    <row r="262" spans="1:104" x14ac:dyDescent="0.2">
      <c r="A262" s="181"/>
      <c r="B262" s="187"/>
      <c r="C262" s="188" t="s">
        <v>375</v>
      </c>
      <c r="D262" s="189"/>
      <c r="E262" s="190">
        <v>9</v>
      </c>
      <c r="F262" s="191"/>
      <c r="G262" s="192"/>
      <c r="M262" s="186" t="s">
        <v>375</v>
      </c>
      <c r="O262" s="174"/>
    </row>
    <row r="263" spans="1:104" x14ac:dyDescent="0.2">
      <c r="A263" s="181"/>
      <c r="B263" s="187"/>
      <c r="C263" s="188" t="s">
        <v>376</v>
      </c>
      <c r="D263" s="189"/>
      <c r="E263" s="190">
        <v>7.7625000000000002</v>
      </c>
      <c r="F263" s="191"/>
      <c r="G263" s="192"/>
      <c r="M263" s="186" t="s">
        <v>376</v>
      </c>
      <c r="O263" s="174"/>
    </row>
    <row r="264" spans="1:104" x14ac:dyDescent="0.2">
      <c r="A264" s="181"/>
      <c r="B264" s="187"/>
      <c r="C264" s="188" t="s">
        <v>377</v>
      </c>
      <c r="D264" s="189"/>
      <c r="E264" s="190">
        <v>2.0924999999999998</v>
      </c>
      <c r="F264" s="191"/>
      <c r="G264" s="192"/>
      <c r="M264" s="186" t="s">
        <v>377</v>
      </c>
      <c r="O264" s="174"/>
    </row>
    <row r="265" spans="1:104" x14ac:dyDescent="0.2">
      <c r="A265" s="181"/>
      <c r="B265" s="187"/>
      <c r="C265" s="188" t="s">
        <v>378</v>
      </c>
      <c r="D265" s="189"/>
      <c r="E265" s="190">
        <v>4.8</v>
      </c>
      <c r="F265" s="191"/>
      <c r="G265" s="192"/>
      <c r="M265" s="186" t="s">
        <v>378</v>
      </c>
      <c r="O265" s="174"/>
    </row>
    <row r="266" spans="1:104" x14ac:dyDescent="0.2">
      <c r="A266" s="175">
        <v>71</v>
      </c>
      <c r="B266" s="176" t="s">
        <v>379</v>
      </c>
      <c r="C266" s="177" t="s">
        <v>380</v>
      </c>
      <c r="D266" s="178" t="s">
        <v>106</v>
      </c>
      <c r="E266" s="179">
        <v>1.4350000000000001</v>
      </c>
      <c r="F266" s="179">
        <v>0</v>
      </c>
      <c r="G266" s="180">
        <f>E266*F266</f>
        <v>0</v>
      </c>
      <c r="O266" s="174">
        <v>2</v>
      </c>
      <c r="AA266" s="146">
        <v>1</v>
      </c>
      <c r="AB266" s="146">
        <v>1</v>
      </c>
      <c r="AC266" s="146">
        <v>1</v>
      </c>
      <c r="AZ266" s="146">
        <v>1</v>
      </c>
      <c r="BA266" s="146">
        <f>IF(AZ266=1,G266,0)</f>
        <v>0</v>
      </c>
      <c r="BB266" s="146">
        <f>IF(AZ266=2,G266,0)</f>
        <v>0</v>
      </c>
      <c r="BC266" s="146">
        <f>IF(AZ266=3,G266,0)</f>
        <v>0</v>
      </c>
      <c r="BD266" s="146">
        <f>IF(AZ266=4,G266,0)</f>
        <v>0</v>
      </c>
      <c r="BE266" s="146">
        <f>IF(AZ266=5,G266,0)</f>
        <v>0</v>
      </c>
      <c r="CA266" s="174">
        <v>1</v>
      </c>
      <c r="CB266" s="174">
        <v>1</v>
      </c>
      <c r="CZ266" s="146">
        <v>0</v>
      </c>
    </row>
    <row r="267" spans="1:104" x14ac:dyDescent="0.2">
      <c r="A267" s="181"/>
      <c r="B267" s="187"/>
      <c r="C267" s="188" t="s">
        <v>381</v>
      </c>
      <c r="D267" s="189"/>
      <c r="E267" s="190">
        <v>1.4350000000000001</v>
      </c>
      <c r="F267" s="191"/>
      <c r="G267" s="192"/>
      <c r="M267" s="186" t="s">
        <v>381</v>
      </c>
      <c r="O267" s="174"/>
    </row>
    <row r="268" spans="1:104" x14ac:dyDescent="0.2">
      <c r="A268" s="193"/>
      <c r="B268" s="194" t="s">
        <v>70</v>
      </c>
      <c r="C268" s="195" t="str">
        <f>CONCATENATE(B209," ",C209)</f>
        <v>96 Bourání konstrukcí</v>
      </c>
      <c r="D268" s="196"/>
      <c r="E268" s="197"/>
      <c r="F268" s="198"/>
      <c r="G268" s="199">
        <f>SUM(G209:G267)</f>
        <v>0</v>
      </c>
      <c r="O268" s="174">
        <v>4</v>
      </c>
      <c r="BA268" s="200">
        <f>SUM(BA209:BA267)</f>
        <v>0</v>
      </c>
      <c r="BB268" s="200">
        <f>SUM(BB209:BB267)</f>
        <v>0</v>
      </c>
      <c r="BC268" s="200">
        <f>SUM(BC209:BC267)</f>
        <v>0</v>
      </c>
      <c r="BD268" s="200">
        <f>SUM(BD209:BD267)</f>
        <v>0</v>
      </c>
      <c r="BE268" s="200">
        <f>SUM(BE209:BE267)</f>
        <v>0</v>
      </c>
    </row>
    <row r="269" spans="1:104" x14ac:dyDescent="0.2">
      <c r="A269" s="167" t="s">
        <v>67</v>
      </c>
      <c r="B269" s="168" t="s">
        <v>382</v>
      </c>
      <c r="C269" s="169" t="s">
        <v>383</v>
      </c>
      <c r="D269" s="170"/>
      <c r="E269" s="171"/>
      <c r="F269" s="171"/>
      <c r="G269" s="172"/>
      <c r="H269" s="173"/>
      <c r="I269" s="173"/>
      <c r="O269" s="174">
        <v>1</v>
      </c>
    </row>
    <row r="270" spans="1:104" x14ac:dyDescent="0.2">
      <c r="A270" s="175">
        <v>72</v>
      </c>
      <c r="B270" s="176" t="s">
        <v>384</v>
      </c>
      <c r="C270" s="177" t="s">
        <v>385</v>
      </c>
      <c r="D270" s="178" t="s">
        <v>106</v>
      </c>
      <c r="E270" s="179">
        <v>0.82</v>
      </c>
      <c r="F270" s="179">
        <v>0</v>
      </c>
      <c r="G270" s="180">
        <f>E270*F270</f>
        <v>0</v>
      </c>
      <c r="O270" s="174">
        <v>2</v>
      </c>
      <c r="AA270" s="146">
        <v>1</v>
      </c>
      <c r="AB270" s="146">
        <v>1</v>
      </c>
      <c r="AC270" s="146">
        <v>1</v>
      </c>
      <c r="AZ270" s="146">
        <v>1</v>
      </c>
      <c r="BA270" s="146">
        <f>IF(AZ270=1,G270,0)</f>
        <v>0</v>
      </c>
      <c r="BB270" s="146">
        <f>IF(AZ270=2,G270,0)</f>
        <v>0</v>
      </c>
      <c r="BC270" s="146">
        <f>IF(AZ270=3,G270,0)</f>
        <v>0</v>
      </c>
      <c r="BD270" s="146">
        <f>IF(AZ270=4,G270,0)</f>
        <v>0</v>
      </c>
      <c r="BE270" s="146">
        <f>IF(AZ270=5,G270,0)</f>
        <v>0</v>
      </c>
      <c r="CA270" s="174">
        <v>1</v>
      </c>
      <c r="CB270" s="174">
        <v>1</v>
      </c>
      <c r="CZ270" s="146">
        <v>1.65E-3</v>
      </c>
    </row>
    <row r="271" spans="1:104" x14ac:dyDescent="0.2">
      <c r="A271" s="181"/>
      <c r="B271" s="187"/>
      <c r="C271" s="188" t="s">
        <v>386</v>
      </c>
      <c r="D271" s="189"/>
      <c r="E271" s="190">
        <v>0.82</v>
      </c>
      <c r="F271" s="191"/>
      <c r="G271" s="192"/>
      <c r="M271" s="186" t="s">
        <v>386</v>
      </c>
      <c r="O271" s="174"/>
    </row>
    <row r="272" spans="1:104" x14ac:dyDescent="0.2">
      <c r="A272" s="175">
        <v>73</v>
      </c>
      <c r="B272" s="176" t="s">
        <v>387</v>
      </c>
      <c r="C272" s="177" t="s">
        <v>388</v>
      </c>
      <c r="D272" s="178" t="s">
        <v>106</v>
      </c>
      <c r="E272" s="179">
        <v>3.69</v>
      </c>
      <c r="F272" s="179">
        <v>0</v>
      </c>
      <c r="G272" s="180">
        <f>E272*F272</f>
        <v>0</v>
      </c>
      <c r="O272" s="174">
        <v>2</v>
      </c>
      <c r="AA272" s="146">
        <v>1</v>
      </c>
      <c r="AB272" s="146">
        <v>0</v>
      </c>
      <c r="AC272" s="146">
        <v>0</v>
      </c>
      <c r="AZ272" s="146">
        <v>1</v>
      </c>
      <c r="BA272" s="146">
        <f>IF(AZ272=1,G272,0)</f>
        <v>0</v>
      </c>
      <c r="BB272" s="146">
        <f>IF(AZ272=2,G272,0)</f>
        <v>0</v>
      </c>
      <c r="BC272" s="146">
        <f>IF(AZ272=3,G272,0)</f>
        <v>0</v>
      </c>
      <c r="BD272" s="146">
        <f>IF(AZ272=4,G272,0)</f>
        <v>0</v>
      </c>
      <c r="BE272" s="146">
        <f>IF(AZ272=5,G272,0)</f>
        <v>0</v>
      </c>
      <c r="CA272" s="174">
        <v>1</v>
      </c>
      <c r="CB272" s="174">
        <v>0</v>
      </c>
      <c r="CZ272" s="146">
        <v>1.65E-3</v>
      </c>
    </row>
    <row r="273" spans="1:104" x14ac:dyDescent="0.2">
      <c r="A273" s="181"/>
      <c r="B273" s="187"/>
      <c r="C273" s="188" t="s">
        <v>389</v>
      </c>
      <c r="D273" s="189"/>
      <c r="E273" s="190">
        <v>3.69</v>
      </c>
      <c r="F273" s="191"/>
      <c r="G273" s="192"/>
      <c r="M273" s="186" t="s">
        <v>389</v>
      </c>
      <c r="O273" s="174"/>
    </row>
    <row r="274" spans="1:104" x14ac:dyDescent="0.2">
      <c r="A274" s="175">
        <v>74</v>
      </c>
      <c r="B274" s="176" t="s">
        <v>390</v>
      </c>
      <c r="C274" s="177" t="s">
        <v>391</v>
      </c>
      <c r="D274" s="178" t="s">
        <v>82</v>
      </c>
      <c r="E274" s="179">
        <v>0.23630000000000001</v>
      </c>
      <c r="F274" s="179">
        <v>0</v>
      </c>
      <c r="G274" s="180">
        <f>E274*F274</f>
        <v>0</v>
      </c>
      <c r="O274" s="174">
        <v>2</v>
      </c>
      <c r="AA274" s="146">
        <v>1</v>
      </c>
      <c r="AB274" s="146">
        <v>0</v>
      </c>
      <c r="AC274" s="146">
        <v>0</v>
      </c>
      <c r="AZ274" s="146">
        <v>1</v>
      </c>
      <c r="BA274" s="146">
        <f>IF(AZ274=1,G274,0)</f>
        <v>0</v>
      </c>
      <c r="BB274" s="146">
        <f>IF(AZ274=2,G274,0)</f>
        <v>0</v>
      </c>
      <c r="BC274" s="146">
        <f>IF(AZ274=3,G274,0)</f>
        <v>0</v>
      </c>
      <c r="BD274" s="146">
        <f>IF(AZ274=4,G274,0)</f>
        <v>0</v>
      </c>
      <c r="BE274" s="146">
        <f>IF(AZ274=5,G274,0)</f>
        <v>0</v>
      </c>
      <c r="CA274" s="174">
        <v>1</v>
      </c>
      <c r="CB274" s="174">
        <v>0</v>
      </c>
      <c r="CZ274" s="146">
        <v>1.82E-3</v>
      </c>
    </row>
    <row r="275" spans="1:104" x14ac:dyDescent="0.2">
      <c r="A275" s="181"/>
      <c r="B275" s="182"/>
      <c r="C275" s="183" t="s">
        <v>392</v>
      </c>
      <c r="D275" s="184"/>
      <c r="E275" s="184"/>
      <c r="F275" s="184"/>
      <c r="G275" s="185"/>
      <c r="L275" s="186" t="s">
        <v>392</v>
      </c>
      <c r="O275" s="174">
        <v>3</v>
      </c>
    </row>
    <row r="276" spans="1:104" x14ac:dyDescent="0.2">
      <c r="A276" s="181"/>
      <c r="B276" s="187"/>
      <c r="C276" s="188" t="s">
        <v>393</v>
      </c>
      <c r="D276" s="189"/>
      <c r="E276" s="190">
        <v>0.23630000000000001</v>
      </c>
      <c r="F276" s="191"/>
      <c r="G276" s="192"/>
      <c r="M276" s="186" t="s">
        <v>393</v>
      </c>
      <c r="O276" s="174"/>
    </row>
    <row r="277" spans="1:104" x14ac:dyDescent="0.2">
      <c r="A277" s="175">
        <v>75</v>
      </c>
      <c r="B277" s="176" t="s">
        <v>394</v>
      </c>
      <c r="C277" s="177" t="s">
        <v>395</v>
      </c>
      <c r="D277" s="178" t="s">
        <v>82</v>
      </c>
      <c r="E277" s="179">
        <v>2.3940000000000001</v>
      </c>
      <c r="F277" s="179">
        <v>0</v>
      </c>
      <c r="G277" s="180">
        <f>E277*F277</f>
        <v>0</v>
      </c>
      <c r="O277" s="174">
        <v>2</v>
      </c>
      <c r="AA277" s="146">
        <v>1</v>
      </c>
      <c r="AB277" s="146">
        <v>1</v>
      </c>
      <c r="AC277" s="146">
        <v>1</v>
      </c>
      <c r="AZ277" s="146">
        <v>1</v>
      </c>
      <c r="BA277" s="146">
        <f>IF(AZ277=1,G277,0)</f>
        <v>0</v>
      </c>
      <c r="BB277" s="146">
        <f>IF(AZ277=2,G277,0)</f>
        <v>0</v>
      </c>
      <c r="BC277" s="146">
        <f>IF(AZ277=3,G277,0)</f>
        <v>0</v>
      </c>
      <c r="BD277" s="146">
        <f>IF(AZ277=4,G277,0)</f>
        <v>0</v>
      </c>
      <c r="BE277" s="146">
        <f>IF(AZ277=5,G277,0)</f>
        <v>0</v>
      </c>
      <c r="CA277" s="174">
        <v>1</v>
      </c>
      <c r="CB277" s="174">
        <v>1</v>
      </c>
      <c r="CZ277" s="146">
        <v>1.82E-3</v>
      </c>
    </row>
    <row r="278" spans="1:104" x14ac:dyDescent="0.2">
      <c r="A278" s="181"/>
      <c r="B278" s="187"/>
      <c r="C278" s="188" t="s">
        <v>396</v>
      </c>
      <c r="D278" s="189"/>
      <c r="E278" s="190">
        <v>1.26</v>
      </c>
      <c r="F278" s="191"/>
      <c r="G278" s="192"/>
      <c r="M278" s="186" t="s">
        <v>396</v>
      </c>
      <c r="O278" s="174"/>
    </row>
    <row r="279" spans="1:104" x14ac:dyDescent="0.2">
      <c r="A279" s="181"/>
      <c r="B279" s="187"/>
      <c r="C279" s="188" t="s">
        <v>397</v>
      </c>
      <c r="D279" s="189"/>
      <c r="E279" s="190">
        <v>1.1339999999999999</v>
      </c>
      <c r="F279" s="191"/>
      <c r="G279" s="192"/>
      <c r="M279" s="186" t="s">
        <v>397</v>
      </c>
      <c r="O279" s="174"/>
    </row>
    <row r="280" spans="1:104" x14ac:dyDescent="0.2">
      <c r="A280" s="175">
        <v>76</v>
      </c>
      <c r="B280" s="176" t="s">
        <v>398</v>
      </c>
      <c r="C280" s="177" t="s">
        <v>399</v>
      </c>
      <c r="D280" s="178" t="s">
        <v>146</v>
      </c>
      <c r="E280" s="179">
        <v>35.25</v>
      </c>
      <c r="F280" s="179">
        <v>0</v>
      </c>
      <c r="G280" s="180">
        <f>E280*F280</f>
        <v>0</v>
      </c>
      <c r="O280" s="174">
        <v>2</v>
      </c>
      <c r="AA280" s="146">
        <v>1</v>
      </c>
      <c r="AB280" s="146">
        <v>1</v>
      </c>
      <c r="AC280" s="146">
        <v>1</v>
      </c>
      <c r="AZ280" s="146">
        <v>1</v>
      </c>
      <c r="BA280" s="146">
        <f>IF(AZ280=1,G280,0)</f>
        <v>0</v>
      </c>
      <c r="BB280" s="146">
        <f>IF(AZ280=2,G280,0)</f>
        <v>0</v>
      </c>
      <c r="BC280" s="146">
        <f>IF(AZ280=3,G280,0)</f>
        <v>0</v>
      </c>
      <c r="BD280" s="146">
        <f>IF(AZ280=4,G280,0)</f>
        <v>0</v>
      </c>
      <c r="BE280" s="146">
        <f>IF(AZ280=5,G280,0)</f>
        <v>0</v>
      </c>
      <c r="CA280" s="174">
        <v>1</v>
      </c>
      <c r="CB280" s="174">
        <v>1</v>
      </c>
      <c r="CZ280" s="146">
        <v>0</v>
      </c>
    </row>
    <row r="281" spans="1:104" ht="22.5" x14ac:dyDescent="0.2">
      <c r="A281" s="181"/>
      <c r="B281" s="187"/>
      <c r="C281" s="188" t="s">
        <v>400</v>
      </c>
      <c r="D281" s="189"/>
      <c r="E281" s="190">
        <v>12.35</v>
      </c>
      <c r="F281" s="191"/>
      <c r="G281" s="192"/>
      <c r="M281" s="186" t="s">
        <v>400</v>
      </c>
      <c r="O281" s="174"/>
    </row>
    <row r="282" spans="1:104" x14ac:dyDescent="0.2">
      <c r="A282" s="181"/>
      <c r="B282" s="187"/>
      <c r="C282" s="188" t="s">
        <v>401</v>
      </c>
      <c r="D282" s="189"/>
      <c r="E282" s="190">
        <v>5.6</v>
      </c>
      <c r="F282" s="191"/>
      <c r="G282" s="192"/>
      <c r="M282" s="186" t="s">
        <v>401</v>
      </c>
      <c r="O282" s="174"/>
    </row>
    <row r="283" spans="1:104" x14ac:dyDescent="0.2">
      <c r="A283" s="181"/>
      <c r="B283" s="187"/>
      <c r="C283" s="188" t="s">
        <v>402</v>
      </c>
      <c r="D283" s="189"/>
      <c r="E283" s="190">
        <v>17.3</v>
      </c>
      <c r="F283" s="191"/>
      <c r="G283" s="192"/>
      <c r="M283" s="186" t="s">
        <v>402</v>
      </c>
      <c r="O283" s="174"/>
    </row>
    <row r="284" spans="1:104" x14ac:dyDescent="0.2">
      <c r="A284" s="175">
        <v>77</v>
      </c>
      <c r="B284" s="176" t="s">
        <v>403</v>
      </c>
      <c r="C284" s="177" t="s">
        <v>404</v>
      </c>
      <c r="D284" s="178" t="s">
        <v>106</v>
      </c>
      <c r="E284" s="179">
        <v>206.14</v>
      </c>
      <c r="F284" s="179">
        <v>0</v>
      </c>
      <c r="G284" s="180">
        <f>E284*F284</f>
        <v>0</v>
      </c>
      <c r="O284" s="174">
        <v>2</v>
      </c>
      <c r="AA284" s="146">
        <v>1</v>
      </c>
      <c r="AB284" s="146">
        <v>1</v>
      </c>
      <c r="AC284" s="146">
        <v>1</v>
      </c>
      <c r="AZ284" s="146">
        <v>1</v>
      </c>
      <c r="BA284" s="146">
        <f>IF(AZ284=1,G284,0)</f>
        <v>0</v>
      </c>
      <c r="BB284" s="146">
        <f>IF(AZ284=2,G284,0)</f>
        <v>0</v>
      </c>
      <c r="BC284" s="146">
        <f>IF(AZ284=3,G284,0)</f>
        <v>0</v>
      </c>
      <c r="BD284" s="146">
        <f>IF(AZ284=4,G284,0)</f>
        <v>0</v>
      </c>
      <c r="BE284" s="146">
        <f>IF(AZ284=5,G284,0)</f>
        <v>0</v>
      </c>
      <c r="CA284" s="174">
        <v>1</v>
      </c>
      <c r="CB284" s="174">
        <v>1</v>
      </c>
      <c r="CZ284" s="146">
        <v>0</v>
      </c>
    </row>
    <row r="285" spans="1:104" ht="22.5" x14ac:dyDescent="0.2">
      <c r="A285" s="181"/>
      <c r="B285" s="187"/>
      <c r="C285" s="188" t="s">
        <v>183</v>
      </c>
      <c r="D285" s="189"/>
      <c r="E285" s="190">
        <v>187.7</v>
      </c>
      <c r="F285" s="191"/>
      <c r="G285" s="192"/>
      <c r="M285" s="186" t="s">
        <v>183</v>
      </c>
      <c r="O285" s="174"/>
    </row>
    <row r="286" spans="1:104" x14ac:dyDescent="0.2">
      <c r="A286" s="181"/>
      <c r="B286" s="187"/>
      <c r="C286" s="188" t="s">
        <v>184</v>
      </c>
      <c r="D286" s="189"/>
      <c r="E286" s="190">
        <v>18.440000000000001</v>
      </c>
      <c r="F286" s="191"/>
      <c r="G286" s="192"/>
      <c r="M286" s="186" t="s">
        <v>184</v>
      </c>
      <c r="O286" s="174"/>
    </row>
    <row r="287" spans="1:104" x14ac:dyDescent="0.2">
      <c r="A287" s="175">
        <v>78</v>
      </c>
      <c r="B287" s="176" t="s">
        <v>405</v>
      </c>
      <c r="C287" s="177" t="s">
        <v>406</v>
      </c>
      <c r="D287" s="178" t="s">
        <v>106</v>
      </c>
      <c r="E287" s="179">
        <v>816.08820000000003</v>
      </c>
      <c r="F287" s="179">
        <v>0</v>
      </c>
      <c r="G287" s="180">
        <f>E287*F287</f>
        <v>0</v>
      </c>
      <c r="O287" s="174">
        <v>2</v>
      </c>
      <c r="AA287" s="146">
        <v>1</v>
      </c>
      <c r="AB287" s="146">
        <v>1</v>
      </c>
      <c r="AC287" s="146">
        <v>1</v>
      </c>
      <c r="AZ287" s="146">
        <v>1</v>
      </c>
      <c r="BA287" s="146">
        <f>IF(AZ287=1,G287,0)</f>
        <v>0</v>
      </c>
      <c r="BB287" s="146">
        <f>IF(AZ287=2,G287,0)</f>
        <v>0</v>
      </c>
      <c r="BC287" s="146">
        <f>IF(AZ287=3,G287,0)</f>
        <v>0</v>
      </c>
      <c r="BD287" s="146">
        <f>IF(AZ287=4,G287,0)</f>
        <v>0</v>
      </c>
      <c r="BE287" s="146">
        <f>IF(AZ287=5,G287,0)</f>
        <v>0</v>
      </c>
      <c r="CA287" s="174">
        <v>1</v>
      </c>
      <c r="CB287" s="174">
        <v>1</v>
      </c>
      <c r="CZ287" s="146">
        <v>0</v>
      </c>
    </row>
    <row r="288" spans="1:104" x14ac:dyDescent="0.2">
      <c r="A288" s="181"/>
      <c r="B288" s="182"/>
      <c r="C288" s="183"/>
      <c r="D288" s="184"/>
      <c r="E288" s="184"/>
      <c r="F288" s="184"/>
      <c r="G288" s="185"/>
      <c r="L288" s="186"/>
      <c r="O288" s="174">
        <v>3</v>
      </c>
    </row>
    <row r="289" spans="1:104" x14ac:dyDescent="0.2">
      <c r="A289" s="181"/>
      <c r="B289" s="187"/>
      <c r="C289" s="188" t="s">
        <v>205</v>
      </c>
      <c r="D289" s="189"/>
      <c r="E289" s="190">
        <v>202.95330000000001</v>
      </c>
      <c r="F289" s="191"/>
      <c r="G289" s="192"/>
      <c r="M289" s="186" t="s">
        <v>205</v>
      </c>
      <c r="O289" s="174"/>
    </row>
    <row r="290" spans="1:104" x14ac:dyDescent="0.2">
      <c r="A290" s="181"/>
      <c r="B290" s="187"/>
      <c r="C290" s="188" t="s">
        <v>206</v>
      </c>
      <c r="D290" s="189"/>
      <c r="E290" s="190">
        <v>23.427</v>
      </c>
      <c r="F290" s="191"/>
      <c r="G290" s="192"/>
      <c r="M290" s="186" t="s">
        <v>206</v>
      </c>
      <c r="O290" s="174"/>
    </row>
    <row r="291" spans="1:104" x14ac:dyDescent="0.2">
      <c r="A291" s="181"/>
      <c r="B291" s="187"/>
      <c r="C291" s="188" t="s">
        <v>207</v>
      </c>
      <c r="D291" s="189"/>
      <c r="E291" s="190">
        <v>67.217600000000004</v>
      </c>
      <c r="F291" s="191"/>
      <c r="G291" s="192"/>
      <c r="M291" s="186" t="s">
        <v>207</v>
      </c>
      <c r="O291" s="174"/>
    </row>
    <row r="292" spans="1:104" x14ac:dyDescent="0.2">
      <c r="A292" s="181"/>
      <c r="B292" s="187"/>
      <c r="C292" s="188" t="s">
        <v>208</v>
      </c>
      <c r="D292" s="189"/>
      <c r="E292" s="190">
        <v>23.358599999999999</v>
      </c>
      <c r="F292" s="191"/>
      <c r="G292" s="192"/>
      <c r="M292" s="186" t="s">
        <v>208</v>
      </c>
      <c r="O292" s="174"/>
    </row>
    <row r="293" spans="1:104" x14ac:dyDescent="0.2">
      <c r="A293" s="181"/>
      <c r="B293" s="187"/>
      <c r="C293" s="188" t="s">
        <v>209</v>
      </c>
      <c r="D293" s="189"/>
      <c r="E293" s="190">
        <v>72.674999999999997</v>
      </c>
      <c r="F293" s="191"/>
      <c r="G293" s="192"/>
      <c r="M293" s="186" t="s">
        <v>209</v>
      </c>
      <c r="O293" s="174"/>
    </row>
    <row r="294" spans="1:104" x14ac:dyDescent="0.2">
      <c r="A294" s="181"/>
      <c r="B294" s="187"/>
      <c r="C294" s="188" t="s">
        <v>210</v>
      </c>
      <c r="D294" s="189"/>
      <c r="E294" s="190">
        <v>55.651200000000003</v>
      </c>
      <c r="F294" s="191"/>
      <c r="G294" s="192"/>
      <c r="M294" s="186" t="s">
        <v>210</v>
      </c>
      <c r="O294" s="174"/>
    </row>
    <row r="295" spans="1:104" x14ac:dyDescent="0.2">
      <c r="A295" s="181"/>
      <c r="B295" s="187"/>
      <c r="C295" s="188" t="s">
        <v>211</v>
      </c>
      <c r="D295" s="189"/>
      <c r="E295" s="190">
        <v>37.352699999999999</v>
      </c>
      <c r="F295" s="191"/>
      <c r="G295" s="192"/>
      <c r="M295" s="186" t="s">
        <v>211</v>
      </c>
      <c r="O295" s="174"/>
    </row>
    <row r="296" spans="1:104" x14ac:dyDescent="0.2">
      <c r="A296" s="181"/>
      <c r="B296" s="187"/>
      <c r="C296" s="188" t="s">
        <v>212</v>
      </c>
      <c r="D296" s="189"/>
      <c r="E296" s="190">
        <v>44.735599999999998</v>
      </c>
      <c r="F296" s="191"/>
      <c r="G296" s="192"/>
      <c r="M296" s="186" t="s">
        <v>212</v>
      </c>
      <c r="O296" s="174"/>
    </row>
    <row r="297" spans="1:104" x14ac:dyDescent="0.2">
      <c r="A297" s="181"/>
      <c r="B297" s="187"/>
      <c r="C297" s="188" t="s">
        <v>213</v>
      </c>
      <c r="D297" s="189"/>
      <c r="E297" s="190">
        <v>49.471600000000002</v>
      </c>
      <c r="F297" s="191"/>
      <c r="G297" s="192"/>
      <c r="M297" s="186" t="s">
        <v>213</v>
      </c>
      <c r="O297" s="174"/>
    </row>
    <row r="298" spans="1:104" x14ac:dyDescent="0.2">
      <c r="A298" s="181"/>
      <c r="B298" s="187"/>
      <c r="C298" s="188" t="s">
        <v>214</v>
      </c>
      <c r="D298" s="189"/>
      <c r="E298" s="190">
        <v>46.07</v>
      </c>
      <c r="F298" s="191"/>
      <c r="G298" s="192"/>
      <c r="M298" s="186" t="s">
        <v>214</v>
      </c>
      <c r="O298" s="174"/>
    </row>
    <row r="299" spans="1:104" x14ac:dyDescent="0.2">
      <c r="A299" s="181"/>
      <c r="B299" s="187"/>
      <c r="C299" s="188" t="s">
        <v>215</v>
      </c>
      <c r="D299" s="189"/>
      <c r="E299" s="190">
        <v>67.415700000000001</v>
      </c>
      <c r="F299" s="191"/>
      <c r="G299" s="192"/>
      <c r="M299" s="186" t="s">
        <v>215</v>
      </c>
      <c r="O299" s="174"/>
    </row>
    <row r="300" spans="1:104" x14ac:dyDescent="0.2">
      <c r="A300" s="181"/>
      <c r="B300" s="187"/>
      <c r="C300" s="188" t="s">
        <v>216</v>
      </c>
      <c r="D300" s="189"/>
      <c r="E300" s="190">
        <v>59.674199999999999</v>
      </c>
      <c r="F300" s="191"/>
      <c r="G300" s="192"/>
      <c r="M300" s="186" t="s">
        <v>216</v>
      </c>
      <c r="O300" s="174"/>
    </row>
    <row r="301" spans="1:104" x14ac:dyDescent="0.2">
      <c r="A301" s="181"/>
      <c r="B301" s="187"/>
      <c r="C301" s="188" t="s">
        <v>217</v>
      </c>
      <c r="D301" s="189"/>
      <c r="E301" s="190">
        <v>31.899000000000001</v>
      </c>
      <c r="F301" s="191"/>
      <c r="G301" s="192"/>
      <c r="M301" s="186" t="s">
        <v>217</v>
      </c>
      <c r="O301" s="174"/>
    </row>
    <row r="302" spans="1:104" x14ac:dyDescent="0.2">
      <c r="A302" s="181"/>
      <c r="B302" s="187"/>
      <c r="C302" s="188" t="s">
        <v>218</v>
      </c>
      <c r="D302" s="189"/>
      <c r="E302" s="190">
        <v>34.186700000000002</v>
      </c>
      <c r="F302" s="191"/>
      <c r="G302" s="192"/>
      <c r="M302" s="186" t="s">
        <v>218</v>
      </c>
      <c r="O302" s="174"/>
    </row>
    <row r="303" spans="1:104" x14ac:dyDescent="0.2">
      <c r="A303" s="175">
        <v>79</v>
      </c>
      <c r="B303" s="176" t="s">
        <v>407</v>
      </c>
      <c r="C303" s="177" t="s">
        <v>408</v>
      </c>
      <c r="D303" s="178" t="s">
        <v>106</v>
      </c>
      <c r="E303" s="179">
        <v>1.87</v>
      </c>
      <c r="F303" s="179">
        <v>0</v>
      </c>
      <c r="G303" s="180">
        <f>E303*F303</f>
        <v>0</v>
      </c>
      <c r="O303" s="174">
        <v>2</v>
      </c>
      <c r="AA303" s="146">
        <v>1</v>
      </c>
      <c r="AB303" s="146">
        <v>1</v>
      </c>
      <c r="AC303" s="146">
        <v>1</v>
      </c>
      <c r="AZ303" s="146">
        <v>1</v>
      </c>
      <c r="BA303" s="146">
        <f>IF(AZ303=1,G303,0)</f>
        <v>0</v>
      </c>
      <c r="BB303" s="146">
        <f>IF(AZ303=2,G303,0)</f>
        <v>0</v>
      </c>
      <c r="BC303" s="146">
        <f>IF(AZ303=3,G303,0)</f>
        <v>0</v>
      </c>
      <c r="BD303" s="146">
        <f>IF(AZ303=4,G303,0)</f>
        <v>0</v>
      </c>
      <c r="BE303" s="146">
        <f>IF(AZ303=5,G303,0)</f>
        <v>0</v>
      </c>
      <c r="CA303" s="174">
        <v>1</v>
      </c>
      <c r="CB303" s="174">
        <v>1</v>
      </c>
      <c r="CZ303" s="146">
        <v>0</v>
      </c>
    </row>
    <row r="304" spans="1:104" x14ac:dyDescent="0.2">
      <c r="A304" s="181"/>
      <c r="B304" s="187"/>
      <c r="C304" s="188" t="s">
        <v>409</v>
      </c>
      <c r="D304" s="189"/>
      <c r="E304" s="190">
        <v>1.87</v>
      </c>
      <c r="F304" s="191"/>
      <c r="G304" s="192"/>
      <c r="M304" s="186" t="s">
        <v>409</v>
      </c>
      <c r="O304" s="174"/>
    </row>
    <row r="305" spans="1:104" x14ac:dyDescent="0.2">
      <c r="A305" s="175">
        <v>80</v>
      </c>
      <c r="B305" s="176" t="s">
        <v>410</v>
      </c>
      <c r="C305" s="177" t="s">
        <v>411</v>
      </c>
      <c r="D305" s="178" t="s">
        <v>106</v>
      </c>
      <c r="E305" s="179">
        <v>171.7475</v>
      </c>
      <c r="F305" s="179">
        <v>0</v>
      </c>
      <c r="G305" s="180">
        <f>E305*F305</f>
        <v>0</v>
      </c>
      <c r="O305" s="174">
        <v>2</v>
      </c>
      <c r="AA305" s="146">
        <v>1</v>
      </c>
      <c r="AB305" s="146">
        <v>1</v>
      </c>
      <c r="AC305" s="146">
        <v>1</v>
      </c>
      <c r="AZ305" s="146">
        <v>1</v>
      </c>
      <c r="BA305" s="146">
        <f>IF(AZ305=1,G305,0)</f>
        <v>0</v>
      </c>
      <c r="BB305" s="146">
        <f>IF(AZ305=2,G305,0)</f>
        <v>0</v>
      </c>
      <c r="BC305" s="146">
        <f>IF(AZ305=3,G305,0)</f>
        <v>0</v>
      </c>
      <c r="BD305" s="146">
        <f>IF(AZ305=4,G305,0)</f>
        <v>0</v>
      </c>
      <c r="BE305" s="146">
        <f>IF(AZ305=5,G305,0)</f>
        <v>0</v>
      </c>
      <c r="CA305" s="174">
        <v>1</v>
      </c>
      <c r="CB305" s="174">
        <v>1</v>
      </c>
      <c r="CZ305" s="146">
        <v>0</v>
      </c>
    </row>
    <row r="306" spans="1:104" x14ac:dyDescent="0.2">
      <c r="A306" s="181"/>
      <c r="B306" s="187"/>
      <c r="C306" s="188" t="s">
        <v>412</v>
      </c>
      <c r="D306" s="189"/>
      <c r="E306" s="190">
        <v>3.4</v>
      </c>
      <c r="F306" s="191"/>
      <c r="G306" s="192"/>
      <c r="M306" s="186" t="s">
        <v>412</v>
      </c>
      <c r="O306" s="174"/>
    </row>
    <row r="307" spans="1:104" x14ac:dyDescent="0.2">
      <c r="A307" s="181"/>
      <c r="B307" s="187"/>
      <c r="C307" s="188" t="s">
        <v>413</v>
      </c>
      <c r="D307" s="189"/>
      <c r="E307" s="190">
        <v>5.625</v>
      </c>
      <c r="F307" s="191"/>
      <c r="G307" s="192"/>
      <c r="M307" s="186" t="s">
        <v>413</v>
      </c>
      <c r="O307" s="174"/>
    </row>
    <row r="308" spans="1:104" x14ac:dyDescent="0.2">
      <c r="A308" s="181"/>
      <c r="B308" s="187"/>
      <c r="C308" s="188" t="s">
        <v>414</v>
      </c>
      <c r="D308" s="189"/>
      <c r="E308" s="190">
        <v>23.3325</v>
      </c>
      <c r="F308" s="191"/>
      <c r="G308" s="192"/>
      <c r="M308" s="186" t="s">
        <v>414</v>
      </c>
      <c r="O308" s="174"/>
    </row>
    <row r="309" spans="1:104" ht="22.5" x14ac:dyDescent="0.2">
      <c r="A309" s="181"/>
      <c r="B309" s="187"/>
      <c r="C309" s="188" t="s">
        <v>415</v>
      </c>
      <c r="D309" s="189"/>
      <c r="E309" s="190">
        <v>14.97</v>
      </c>
      <c r="F309" s="191"/>
      <c r="G309" s="192"/>
      <c r="M309" s="186" t="s">
        <v>415</v>
      </c>
      <c r="O309" s="174"/>
    </row>
    <row r="310" spans="1:104" x14ac:dyDescent="0.2">
      <c r="A310" s="181"/>
      <c r="B310" s="187"/>
      <c r="C310" s="188" t="s">
        <v>416</v>
      </c>
      <c r="D310" s="189"/>
      <c r="E310" s="190">
        <v>17.145</v>
      </c>
      <c r="F310" s="191"/>
      <c r="G310" s="192"/>
      <c r="M310" s="186" t="s">
        <v>416</v>
      </c>
      <c r="O310" s="174"/>
    </row>
    <row r="311" spans="1:104" x14ac:dyDescent="0.2">
      <c r="A311" s="181"/>
      <c r="B311" s="187"/>
      <c r="C311" s="188" t="s">
        <v>417</v>
      </c>
      <c r="D311" s="189"/>
      <c r="E311" s="190">
        <v>16.18</v>
      </c>
      <c r="F311" s="191"/>
      <c r="G311" s="192"/>
      <c r="M311" s="186" t="s">
        <v>417</v>
      </c>
      <c r="O311" s="174"/>
    </row>
    <row r="312" spans="1:104" x14ac:dyDescent="0.2">
      <c r="A312" s="181"/>
      <c r="B312" s="187"/>
      <c r="C312" s="188" t="s">
        <v>418</v>
      </c>
      <c r="D312" s="189"/>
      <c r="E312" s="190">
        <v>40.68</v>
      </c>
      <c r="F312" s="191"/>
      <c r="G312" s="192"/>
      <c r="M312" s="186" t="s">
        <v>418</v>
      </c>
      <c r="O312" s="174"/>
    </row>
    <row r="313" spans="1:104" x14ac:dyDescent="0.2">
      <c r="A313" s="181"/>
      <c r="B313" s="187"/>
      <c r="C313" s="188" t="s">
        <v>419</v>
      </c>
      <c r="D313" s="189"/>
      <c r="E313" s="190">
        <v>27.72</v>
      </c>
      <c r="F313" s="191"/>
      <c r="G313" s="192"/>
      <c r="M313" s="186" t="s">
        <v>419</v>
      </c>
      <c r="O313" s="174"/>
    </row>
    <row r="314" spans="1:104" ht="22.5" x14ac:dyDescent="0.2">
      <c r="A314" s="181"/>
      <c r="B314" s="187"/>
      <c r="C314" s="188" t="s">
        <v>420</v>
      </c>
      <c r="D314" s="189"/>
      <c r="E314" s="190">
        <v>22.695</v>
      </c>
      <c r="F314" s="191"/>
      <c r="G314" s="192"/>
      <c r="M314" s="186" t="s">
        <v>420</v>
      </c>
      <c r="O314" s="174"/>
    </row>
    <row r="315" spans="1:104" x14ac:dyDescent="0.2">
      <c r="A315" s="193"/>
      <c r="B315" s="194" t="s">
        <v>70</v>
      </c>
      <c r="C315" s="195" t="str">
        <f>CONCATENATE(B269," ",C269)</f>
        <v>97 Prorážení otvorů</v>
      </c>
      <c r="D315" s="196"/>
      <c r="E315" s="197"/>
      <c r="F315" s="198"/>
      <c r="G315" s="199">
        <f>SUM(G269:G314)</f>
        <v>0</v>
      </c>
      <c r="O315" s="174">
        <v>4</v>
      </c>
      <c r="BA315" s="200">
        <f>SUM(BA269:BA314)</f>
        <v>0</v>
      </c>
      <c r="BB315" s="200">
        <f>SUM(BB269:BB314)</f>
        <v>0</v>
      </c>
      <c r="BC315" s="200">
        <f>SUM(BC269:BC314)</f>
        <v>0</v>
      </c>
      <c r="BD315" s="200">
        <f>SUM(BD269:BD314)</f>
        <v>0</v>
      </c>
      <c r="BE315" s="200">
        <f>SUM(BE269:BE314)</f>
        <v>0</v>
      </c>
    </row>
    <row r="316" spans="1:104" x14ac:dyDescent="0.2">
      <c r="A316" s="167" t="s">
        <v>67</v>
      </c>
      <c r="B316" s="168" t="s">
        <v>421</v>
      </c>
      <c r="C316" s="169" t="s">
        <v>422</v>
      </c>
      <c r="D316" s="170"/>
      <c r="E316" s="171"/>
      <c r="F316" s="171"/>
      <c r="G316" s="172"/>
      <c r="H316" s="173"/>
      <c r="I316" s="173"/>
      <c r="O316" s="174">
        <v>1</v>
      </c>
    </row>
    <row r="317" spans="1:104" x14ac:dyDescent="0.2">
      <c r="A317" s="175">
        <v>81</v>
      </c>
      <c r="B317" s="176" t="s">
        <v>423</v>
      </c>
      <c r="C317" s="177" t="s">
        <v>424</v>
      </c>
      <c r="D317" s="178" t="s">
        <v>92</v>
      </c>
      <c r="E317" s="179">
        <v>61.278967469999998</v>
      </c>
      <c r="F317" s="179">
        <v>0</v>
      </c>
      <c r="G317" s="180">
        <f>E317*F317</f>
        <v>0</v>
      </c>
      <c r="O317" s="174">
        <v>2</v>
      </c>
      <c r="AA317" s="146">
        <v>7</v>
      </c>
      <c r="AB317" s="146">
        <v>1</v>
      </c>
      <c r="AC317" s="146">
        <v>2</v>
      </c>
      <c r="AZ317" s="146">
        <v>1</v>
      </c>
      <c r="BA317" s="146">
        <f>IF(AZ317=1,G317,0)</f>
        <v>0</v>
      </c>
      <c r="BB317" s="146">
        <f>IF(AZ317=2,G317,0)</f>
        <v>0</v>
      </c>
      <c r="BC317" s="146">
        <f>IF(AZ317=3,G317,0)</f>
        <v>0</v>
      </c>
      <c r="BD317" s="146">
        <f>IF(AZ317=4,G317,0)</f>
        <v>0</v>
      </c>
      <c r="BE317" s="146">
        <f>IF(AZ317=5,G317,0)</f>
        <v>0</v>
      </c>
      <c r="CA317" s="174">
        <v>7</v>
      </c>
      <c r="CB317" s="174">
        <v>1</v>
      </c>
      <c r="CZ317" s="146">
        <v>0</v>
      </c>
    </row>
    <row r="318" spans="1:104" x14ac:dyDescent="0.2">
      <c r="A318" s="193"/>
      <c r="B318" s="194" t="s">
        <v>70</v>
      </c>
      <c r="C318" s="195" t="str">
        <f>CONCATENATE(B316," ",C316)</f>
        <v>99 Staveništní přesun hmot</v>
      </c>
      <c r="D318" s="196"/>
      <c r="E318" s="197"/>
      <c r="F318" s="198"/>
      <c r="G318" s="199">
        <f>SUM(G316:G317)</f>
        <v>0</v>
      </c>
      <c r="O318" s="174">
        <v>4</v>
      </c>
      <c r="BA318" s="200">
        <f>SUM(BA316:BA317)</f>
        <v>0</v>
      </c>
      <c r="BB318" s="200">
        <f>SUM(BB316:BB317)</f>
        <v>0</v>
      </c>
      <c r="BC318" s="200">
        <f>SUM(BC316:BC317)</f>
        <v>0</v>
      </c>
      <c r="BD318" s="200">
        <f>SUM(BD316:BD317)</f>
        <v>0</v>
      </c>
      <c r="BE318" s="200">
        <f>SUM(BE316:BE317)</f>
        <v>0</v>
      </c>
    </row>
    <row r="319" spans="1:104" x14ac:dyDescent="0.2">
      <c r="A319" s="167" t="s">
        <v>67</v>
      </c>
      <c r="B319" s="168" t="s">
        <v>425</v>
      </c>
      <c r="C319" s="169" t="s">
        <v>426</v>
      </c>
      <c r="D319" s="170"/>
      <c r="E319" s="171"/>
      <c r="F319" s="171"/>
      <c r="G319" s="172"/>
      <c r="H319" s="173"/>
      <c r="I319" s="173"/>
      <c r="O319" s="174">
        <v>1</v>
      </c>
    </row>
    <row r="320" spans="1:104" ht="22.5" x14ac:dyDescent="0.2">
      <c r="A320" s="175">
        <v>82</v>
      </c>
      <c r="B320" s="176" t="s">
        <v>427</v>
      </c>
      <c r="C320" s="177" t="s">
        <v>428</v>
      </c>
      <c r="D320" s="178" t="s">
        <v>429</v>
      </c>
      <c r="E320" s="179">
        <v>1</v>
      </c>
      <c r="F320" s="179">
        <v>0</v>
      </c>
      <c r="G320" s="180">
        <f>E320*F320</f>
        <v>0</v>
      </c>
      <c r="O320" s="174">
        <v>2</v>
      </c>
      <c r="AA320" s="146">
        <v>1</v>
      </c>
      <c r="AB320" s="146">
        <v>1</v>
      </c>
      <c r="AC320" s="146">
        <v>1</v>
      </c>
      <c r="AZ320" s="146">
        <v>1</v>
      </c>
      <c r="BA320" s="146">
        <f>IF(AZ320=1,G320,0)</f>
        <v>0</v>
      </c>
      <c r="BB320" s="146">
        <f>IF(AZ320=2,G320,0)</f>
        <v>0</v>
      </c>
      <c r="BC320" s="146">
        <f>IF(AZ320=3,G320,0)</f>
        <v>0</v>
      </c>
      <c r="BD320" s="146">
        <f>IF(AZ320=4,G320,0)</f>
        <v>0</v>
      </c>
      <c r="BE320" s="146">
        <f>IF(AZ320=5,G320,0)</f>
        <v>0</v>
      </c>
      <c r="CA320" s="174">
        <v>1</v>
      </c>
      <c r="CB320" s="174">
        <v>1</v>
      </c>
      <c r="CZ320" s="146">
        <v>0</v>
      </c>
    </row>
    <row r="321" spans="1:104" x14ac:dyDescent="0.2">
      <c r="A321" s="181"/>
      <c r="B321" s="182"/>
      <c r="C321" s="183" t="s">
        <v>430</v>
      </c>
      <c r="D321" s="184"/>
      <c r="E321" s="184"/>
      <c r="F321" s="184"/>
      <c r="G321" s="185"/>
      <c r="L321" s="186" t="s">
        <v>430</v>
      </c>
      <c r="O321" s="174">
        <v>3</v>
      </c>
    </row>
    <row r="322" spans="1:104" x14ac:dyDescent="0.2">
      <c r="A322" s="181"/>
      <c r="B322" s="182"/>
      <c r="C322" s="183" t="s">
        <v>431</v>
      </c>
      <c r="D322" s="184"/>
      <c r="E322" s="184"/>
      <c r="F322" s="184"/>
      <c r="G322" s="185"/>
      <c r="L322" s="186" t="s">
        <v>431</v>
      </c>
      <c r="O322" s="174">
        <v>3</v>
      </c>
    </row>
    <row r="323" spans="1:104" x14ac:dyDescent="0.2">
      <c r="A323" s="181"/>
      <c r="B323" s="187"/>
      <c r="C323" s="188" t="s">
        <v>68</v>
      </c>
      <c r="D323" s="189"/>
      <c r="E323" s="190">
        <v>1</v>
      </c>
      <c r="F323" s="191"/>
      <c r="G323" s="192"/>
      <c r="M323" s="186">
        <v>1</v>
      </c>
      <c r="O323" s="174"/>
    </row>
    <row r="324" spans="1:104" x14ac:dyDescent="0.2">
      <c r="A324" s="193"/>
      <c r="B324" s="194" t="s">
        <v>70</v>
      </c>
      <c r="C324" s="195" t="str">
        <f>CONCATENATE(B319," ",C319)</f>
        <v>991 Ostatní náklady</v>
      </c>
      <c r="D324" s="196"/>
      <c r="E324" s="197"/>
      <c r="F324" s="198"/>
      <c r="G324" s="199">
        <f>SUM(G319:G323)</f>
        <v>0</v>
      </c>
      <c r="O324" s="174">
        <v>4</v>
      </c>
      <c r="BA324" s="200">
        <f>SUM(BA319:BA323)</f>
        <v>0</v>
      </c>
      <c r="BB324" s="200">
        <f>SUM(BB319:BB323)</f>
        <v>0</v>
      </c>
      <c r="BC324" s="200">
        <f>SUM(BC319:BC323)</f>
        <v>0</v>
      </c>
      <c r="BD324" s="200">
        <f>SUM(BD319:BD323)</f>
        <v>0</v>
      </c>
      <c r="BE324" s="200">
        <f>SUM(BE319:BE323)</f>
        <v>0</v>
      </c>
    </row>
    <row r="325" spans="1:104" x14ac:dyDescent="0.2">
      <c r="A325" s="167" t="s">
        <v>67</v>
      </c>
      <c r="B325" s="168" t="s">
        <v>432</v>
      </c>
      <c r="C325" s="169" t="s">
        <v>433</v>
      </c>
      <c r="D325" s="170"/>
      <c r="E325" s="171"/>
      <c r="F325" s="171"/>
      <c r="G325" s="172"/>
      <c r="H325" s="173"/>
      <c r="I325" s="173"/>
      <c r="O325" s="174">
        <v>1</v>
      </c>
    </row>
    <row r="326" spans="1:104" x14ac:dyDescent="0.2">
      <c r="A326" s="175">
        <v>83</v>
      </c>
      <c r="B326" s="176" t="s">
        <v>434</v>
      </c>
      <c r="C326" s="177" t="s">
        <v>435</v>
      </c>
      <c r="D326" s="178" t="s">
        <v>106</v>
      </c>
      <c r="E326" s="179">
        <v>33.863999999999997</v>
      </c>
      <c r="F326" s="179">
        <v>0</v>
      </c>
      <c r="G326" s="180">
        <f>E326*F326</f>
        <v>0</v>
      </c>
      <c r="O326" s="174">
        <v>2</v>
      </c>
      <c r="AA326" s="146">
        <v>1</v>
      </c>
      <c r="AB326" s="146">
        <v>7</v>
      </c>
      <c r="AC326" s="146">
        <v>7</v>
      </c>
      <c r="AZ326" s="146">
        <v>2</v>
      </c>
      <c r="BA326" s="146">
        <f>IF(AZ326=1,G326,0)</f>
        <v>0</v>
      </c>
      <c r="BB326" s="146">
        <f>IF(AZ326=2,G326,0)</f>
        <v>0</v>
      </c>
      <c r="BC326" s="146">
        <f>IF(AZ326=3,G326,0)</f>
        <v>0</v>
      </c>
      <c r="BD326" s="146">
        <f>IF(AZ326=4,G326,0)</f>
        <v>0</v>
      </c>
      <c r="BE326" s="146">
        <f>IF(AZ326=5,G326,0)</f>
        <v>0</v>
      </c>
      <c r="CA326" s="174">
        <v>1</v>
      </c>
      <c r="CB326" s="174">
        <v>7</v>
      </c>
      <c r="CZ326" s="146">
        <v>2.1000000000000001E-4</v>
      </c>
    </row>
    <row r="327" spans="1:104" x14ac:dyDescent="0.2">
      <c r="A327" s="181"/>
      <c r="B327" s="182"/>
      <c r="C327" s="183" t="s">
        <v>436</v>
      </c>
      <c r="D327" s="184"/>
      <c r="E327" s="184"/>
      <c r="F327" s="184"/>
      <c r="G327" s="185"/>
      <c r="L327" s="186" t="s">
        <v>436</v>
      </c>
      <c r="O327" s="174">
        <v>3</v>
      </c>
    </row>
    <row r="328" spans="1:104" x14ac:dyDescent="0.2">
      <c r="A328" s="181"/>
      <c r="B328" s="187"/>
      <c r="C328" s="188" t="s">
        <v>437</v>
      </c>
      <c r="D328" s="189"/>
      <c r="E328" s="190">
        <v>22.22</v>
      </c>
      <c r="F328" s="191"/>
      <c r="G328" s="192"/>
      <c r="M328" s="186" t="s">
        <v>437</v>
      </c>
      <c r="O328" s="174"/>
    </row>
    <row r="329" spans="1:104" x14ac:dyDescent="0.2">
      <c r="A329" s="181"/>
      <c r="B329" s="187"/>
      <c r="C329" s="188" t="s">
        <v>438</v>
      </c>
      <c r="D329" s="189"/>
      <c r="E329" s="190">
        <v>5.8</v>
      </c>
      <c r="F329" s="191"/>
      <c r="G329" s="192"/>
      <c r="M329" s="186" t="s">
        <v>438</v>
      </c>
      <c r="O329" s="174"/>
    </row>
    <row r="330" spans="1:104" x14ac:dyDescent="0.2">
      <c r="A330" s="181"/>
      <c r="B330" s="187"/>
      <c r="C330" s="188" t="s">
        <v>439</v>
      </c>
      <c r="D330" s="189"/>
      <c r="E330" s="190">
        <v>5.8440000000000003</v>
      </c>
      <c r="F330" s="191"/>
      <c r="G330" s="192"/>
      <c r="M330" s="186" t="s">
        <v>439</v>
      </c>
      <c r="O330" s="174"/>
    </row>
    <row r="331" spans="1:104" x14ac:dyDescent="0.2">
      <c r="A331" s="175">
        <v>84</v>
      </c>
      <c r="B331" s="176" t="s">
        <v>440</v>
      </c>
      <c r="C331" s="177" t="s">
        <v>441</v>
      </c>
      <c r="D331" s="178" t="s">
        <v>106</v>
      </c>
      <c r="E331" s="179">
        <v>33.863999999999997</v>
      </c>
      <c r="F331" s="179">
        <v>0</v>
      </c>
      <c r="G331" s="180">
        <f>E331*F331</f>
        <v>0</v>
      </c>
      <c r="O331" s="174">
        <v>2</v>
      </c>
      <c r="AA331" s="146">
        <v>1</v>
      </c>
      <c r="AB331" s="146">
        <v>7</v>
      </c>
      <c r="AC331" s="146">
        <v>7</v>
      </c>
      <c r="AZ331" s="146">
        <v>2</v>
      </c>
      <c r="BA331" s="146">
        <f>IF(AZ331=1,G331,0)</f>
        <v>0</v>
      </c>
      <c r="BB331" s="146">
        <f>IF(AZ331=2,G331,0)</f>
        <v>0</v>
      </c>
      <c r="BC331" s="146">
        <f>IF(AZ331=3,G331,0)</f>
        <v>0</v>
      </c>
      <c r="BD331" s="146">
        <f>IF(AZ331=4,G331,0)</f>
        <v>0</v>
      </c>
      <c r="BE331" s="146">
        <f>IF(AZ331=5,G331,0)</f>
        <v>0</v>
      </c>
      <c r="CA331" s="174">
        <v>1</v>
      </c>
      <c r="CB331" s="174">
        <v>7</v>
      </c>
      <c r="CZ331" s="146">
        <v>3.0599999999999998E-3</v>
      </c>
    </row>
    <row r="332" spans="1:104" x14ac:dyDescent="0.2">
      <c r="A332" s="181"/>
      <c r="B332" s="182"/>
      <c r="C332" s="183" t="s">
        <v>442</v>
      </c>
      <c r="D332" s="184"/>
      <c r="E332" s="184"/>
      <c r="F332" s="184"/>
      <c r="G332" s="185"/>
      <c r="L332" s="186" t="s">
        <v>442</v>
      </c>
      <c r="O332" s="174">
        <v>3</v>
      </c>
    </row>
    <row r="333" spans="1:104" x14ac:dyDescent="0.2">
      <c r="A333" s="181"/>
      <c r="B333" s="187"/>
      <c r="C333" s="188" t="s">
        <v>443</v>
      </c>
      <c r="D333" s="189"/>
      <c r="E333" s="190">
        <v>33.863999999999997</v>
      </c>
      <c r="F333" s="191"/>
      <c r="G333" s="192"/>
      <c r="M333" s="214">
        <v>33864</v>
      </c>
      <c r="O333" s="174"/>
    </row>
    <row r="334" spans="1:104" x14ac:dyDescent="0.2">
      <c r="A334" s="175">
        <v>85</v>
      </c>
      <c r="B334" s="176" t="s">
        <v>444</v>
      </c>
      <c r="C334" s="177" t="s">
        <v>445</v>
      </c>
      <c r="D334" s="178" t="s">
        <v>58</v>
      </c>
      <c r="E334" s="179"/>
      <c r="F334" s="179">
        <v>0</v>
      </c>
      <c r="G334" s="180">
        <f>E334*F334</f>
        <v>0</v>
      </c>
      <c r="O334" s="174">
        <v>2</v>
      </c>
      <c r="AA334" s="146">
        <v>7</v>
      </c>
      <c r="AB334" s="146">
        <v>1002</v>
      </c>
      <c r="AC334" s="146">
        <v>5</v>
      </c>
      <c r="AZ334" s="146">
        <v>2</v>
      </c>
      <c r="BA334" s="146">
        <f>IF(AZ334=1,G334,0)</f>
        <v>0</v>
      </c>
      <c r="BB334" s="146">
        <f>IF(AZ334=2,G334,0)</f>
        <v>0</v>
      </c>
      <c r="BC334" s="146">
        <f>IF(AZ334=3,G334,0)</f>
        <v>0</v>
      </c>
      <c r="BD334" s="146">
        <f>IF(AZ334=4,G334,0)</f>
        <v>0</v>
      </c>
      <c r="BE334" s="146">
        <f>IF(AZ334=5,G334,0)</f>
        <v>0</v>
      </c>
      <c r="CA334" s="174">
        <v>7</v>
      </c>
      <c r="CB334" s="174">
        <v>1002</v>
      </c>
      <c r="CZ334" s="146">
        <v>0</v>
      </c>
    </row>
    <row r="335" spans="1:104" x14ac:dyDescent="0.2">
      <c r="A335" s="193"/>
      <c r="B335" s="194" t="s">
        <v>70</v>
      </c>
      <c r="C335" s="195" t="str">
        <f>CONCATENATE(B325," ",C325)</f>
        <v>711 Izolace proti vodě</v>
      </c>
      <c r="D335" s="196"/>
      <c r="E335" s="197"/>
      <c r="F335" s="198"/>
      <c r="G335" s="199">
        <f>SUM(G325:G334)</f>
        <v>0</v>
      </c>
      <c r="O335" s="174">
        <v>4</v>
      </c>
      <c r="BA335" s="200">
        <f>SUM(BA325:BA334)</f>
        <v>0</v>
      </c>
      <c r="BB335" s="200">
        <f>SUM(BB325:BB334)</f>
        <v>0</v>
      </c>
      <c r="BC335" s="200">
        <f>SUM(BC325:BC334)</f>
        <v>0</v>
      </c>
      <c r="BD335" s="200">
        <f>SUM(BD325:BD334)</f>
        <v>0</v>
      </c>
      <c r="BE335" s="200">
        <f>SUM(BE325:BE334)</f>
        <v>0</v>
      </c>
    </row>
    <row r="336" spans="1:104" x14ac:dyDescent="0.2">
      <c r="A336" s="167" t="s">
        <v>67</v>
      </c>
      <c r="B336" s="168" t="s">
        <v>446</v>
      </c>
      <c r="C336" s="169" t="s">
        <v>447</v>
      </c>
      <c r="D336" s="170"/>
      <c r="E336" s="171"/>
      <c r="F336" s="171"/>
      <c r="G336" s="172"/>
      <c r="H336" s="173"/>
      <c r="I336" s="173"/>
      <c r="O336" s="174">
        <v>1</v>
      </c>
    </row>
    <row r="337" spans="1:104" x14ac:dyDescent="0.2">
      <c r="A337" s="175">
        <v>86</v>
      </c>
      <c r="B337" s="176" t="s">
        <v>448</v>
      </c>
      <c r="C337" s="177" t="s">
        <v>449</v>
      </c>
      <c r="D337" s="178" t="s">
        <v>106</v>
      </c>
      <c r="E337" s="179">
        <v>67.650000000000006</v>
      </c>
      <c r="F337" s="179">
        <v>0</v>
      </c>
      <c r="G337" s="180">
        <f>E337*F337</f>
        <v>0</v>
      </c>
      <c r="O337" s="174">
        <v>2</v>
      </c>
      <c r="AA337" s="146">
        <v>1</v>
      </c>
      <c r="AB337" s="146">
        <v>7</v>
      </c>
      <c r="AC337" s="146">
        <v>7</v>
      </c>
      <c r="AZ337" s="146">
        <v>2</v>
      </c>
      <c r="BA337" s="146">
        <f>IF(AZ337=1,G337,0)</f>
        <v>0</v>
      </c>
      <c r="BB337" s="146">
        <f>IF(AZ337=2,G337,0)</f>
        <v>0</v>
      </c>
      <c r="BC337" s="146">
        <f>IF(AZ337=3,G337,0)</f>
        <v>0</v>
      </c>
      <c r="BD337" s="146">
        <f>IF(AZ337=4,G337,0)</f>
        <v>0</v>
      </c>
      <c r="BE337" s="146">
        <f>IF(AZ337=5,G337,0)</f>
        <v>0</v>
      </c>
      <c r="CA337" s="174">
        <v>1</v>
      </c>
      <c r="CB337" s="174">
        <v>7</v>
      </c>
      <c r="CZ337" s="146">
        <v>9.0000000000000006E-5</v>
      </c>
    </row>
    <row r="338" spans="1:104" x14ac:dyDescent="0.2">
      <c r="A338" s="181"/>
      <c r="B338" s="182"/>
      <c r="C338" s="183" t="s">
        <v>450</v>
      </c>
      <c r="D338" s="184"/>
      <c r="E338" s="184"/>
      <c r="F338" s="184"/>
      <c r="G338" s="185"/>
      <c r="L338" s="186" t="s">
        <v>450</v>
      </c>
      <c r="O338" s="174">
        <v>3</v>
      </c>
    </row>
    <row r="339" spans="1:104" x14ac:dyDescent="0.2">
      <c r="A339" s="181"/>
      <c r="B339" s="187"/>
      <c r="C339" s="188" t="s">
        <v>270</v>
      </c>
      <c r="D339" s="189"/>
      <c r="E339" s="190">
        <v>50.2</v>
      </c>
      <c r="F339" s="191"/>
      <c r="G339" s="192"/>
      <c r="M339" s="186" t="s">
        <v>270</v>
      </c>
      <c r="O339" s="174"/>
    </row>
    <row r="340" spans="1:104" x14ac:dyDescent="0.2">
      <c r="A340" s="181"/>
      <c r="B340" s="187"/>
      <c r="C340" s="188" t="s">
        <v>451</v>
      </c>
      <c r="D340" s="189"/>
      <c r="E340" s="190">
        <v>17.45</v>
      </c>
      <c r="F340" s="191"/>
      <c r="G340" s="192"/>
      <c r="M340" s="186" t="s">
        <v>451</v>
      </c>
      <c r="O340" s="174"/>
    </row>
    <row r="341" spans="1:104" x14ac:dyDescent="0.2">
      <c r="A341" s="175">
        <v>87</v>
      </c>
      <c r="B341" s="176" t="s">
        <v>452</v>
      </c>
      <c r="C341" s="177" t="s">
        <v>453</v>
      </c>
      <c r="D341" s="178" t="s">
        <v>106</v>
      </c>
      <c r="E341" s="179">
        <v>67.650000000000006</v>
      </c>
      <c r="F341" s="179">
        <v>0</v>
      </c>
      <c r="G341" s="180">
        <f>E341*F341</f>
        <v>0</v>
      </c>
      <c r="O341" s="174">
        <v>2</v>
      </c>
      <c r="AA341" s="146">
        <v>1</v>
      </c>
      <c r="AB341" s="146">
        <v>7</v>
      </c>
      <c r="AC341" s="146">
        <v>7</v>
      </c>
      <c r="AZ341" s="146">
        <v>2</v>
      </c>
      <c r="BA341" s="146">
        <f>IF(AZ341=1,G341,0)</f>
        <v>0</v>
      </c>
      <c r="BB341" s="146">
        <f>IF(AZ341=2,G341,0)</f>
        <v>0</v>
      </c>
      <c r="BC341" s="146">
        <f>IF(AZ341=3,G341,0)</f>
        <v>0</v>
      </c>
      <c r="BD341" s="146">
        <f>IF(AZ341=4,G341,0)</f>
        <v>0</v>
      </c>
      <c r="BE341" s="146">
        <f>IF(AZ341=5,G341,0)</f>
        <v>0</v>
      </c>
      <c r="CA341" s="174">
        <v>1</v>
      </c>
      <c r="CB341" s="174">
        <v>7</v>
      </c>
      <c r="CZ341" s="146">
        <v>1.0000000000000001E-5</v>
      </c>
    </row>
    <row r="342" spans="1:104" x14ac:dyDescent="0.2">
      <c r="A342" s="181"/>
      <c r="B342" s="182"/>
      <c r="C342" s="183" t="s">
        <v>454</v>
      </c>
      <c r="D342" s="184"/>
      <c r="E342" s="184"/>
      <c r="F342" s="184"/>
      <c r="G342" s="185"/>
      <c r="L342" s="186" t="s">
        <v>454</v>
      </c>
      <c r="O342" s="174">
        <v>3</v>
      </c>
    </row>
    <row r="343" spans="1:104" x14ac:dyDescent="0.2">
      <c r="A343" s="181"/>
      <c r="B343" s="187"/>
      <c r="C343" s="188" t="s">
        <v>270</v>
      </c>
      <c r="D343" s="189"/>
      <c r="E343" s="190">
        <v>50.2</v>
      </c>
      <c r="F343" s="191"/>
      <c r="G343" s="192"/>
      <c r="M343" s="186" t="s">
        <v>270</v>
      </c>
      <c r="O343" s="174"/>
    </row>
    <row r="344" spans="1:104" x14ac:dyDescent="0.2">
      <c r="A344" s="181"/>
      <c r="B344" s="187"/>
      <c r="C344" s="188" t="s">
        <v>451</v>
      </c>
      <c r="D344" s="189"/>
      <c r="E344" s="190">
        <v>17.45</v>
      </c>
      <c r="F344" s="191"/>
      <c r="G344" s="192"/>
      <c r="M344" s="186" t="s">
        <v>451</v>
      </c>
      <c r="O344" s="174"/>
    </row>
    <row r="345" spans="1:104" x14ac:dyDescent="0.2">
      <c r="A345" s="175">
        <v>88</v>
      </c>
      <c r="B345" s="176" t="s">
        <v>455</v>
      </c>
      <c r="C345" s="177" t="s">
        <v>456</v>
      </c>
      <c r="D345" s="178" t="s">
        <v>146</v>
      </c>
      <c r="E345" s="179">
        <v>114.07</v>
      </c>
      <c r="F345" s="179">
        <v>0</v>
      </c>
      <c r="G345" s="180">
        <f>E345*F345</f>
        <v>0</v>
      </c>
      <c r="O345" s="174">
        <v>2</v>
      </c>
      <c r="AA345" s="146">
        <v>3</v>
      </c>
      <c r="AB345" s="146">
        <v>7</v>
      </c>
      <c r="AC345" s="146" t="s">
        <v>455</v>
      </c>
      <c r="AZ345" s="146">
        <v>2</v>
      </c>
      <c r="BA345" s="146">
        <f>IF(AZ345=1,G345,0)</f>
        <v>0</v>
      </c>
      <c r="BB345" s="146">
        <f>IF(AZ345=2,G345,0)</f>
        <v>0</v>
      </c>
      <c r="BC345" s="146">
        <f>IF(AZ345=3,G345,0)</f>
        <v>0</v>
      </c>
      <c r="BD345" s="146">
        <f>IF(AZ345=4,G345,0)</f>
        <v>0</v>
      </c>
      <c r="BE345" s="146">
        <f>IF(AZ345=5,G345,0)</f>
        <v>0</v>
      </c>
      <c r="CA345" s="174">
        <v>3</v>
      </c>
      <c r="CB345" s="174">
        <v>7</v>
      </c>
      <c r="CZ345" s="146">
        <v>0</v>
      </c>
    </row>
    <row r="346" spans="1:104" x14ac:dyDescent="0.2">
      <c r="A346" s="181"/>
      <c r="B346" s="187"/>
      <c r="C346" s="188" t="s">
        <v>457</v>
      </c>
      <c r="D346" s="189"/>
      <c r="E346" s="190">
        <v>114.07</v>
      </c>
      <c r="F346" s="191"/>
      <c r="G346" s="192"/>
      <c r="M346" s="186" t="s">
        <v>457</v>
      </c>
      <c r="O346" s="174"/>
    </row>
    <row r="347" spans="1:104" x14ac:dyDescent="0.2">
      <c r="A347" s="175">
        <v>89</v>
      </c>
      <c r="B347" s="176" t="s">
        <v>458</v>
      </c>
      <c r="C347" s="177" t="s">
        <v>459</v>
      </c>
      <c r="D347" s="178" t="s">
        <v>106</v>
      </c>
      <c r="E347" s="179">
        <v>71.032499999999999</v>
      </c>
      <c r="F347" s="179">
        <v>0</v>
      </c>
      <c r="G347" s="180">
        <f>E347*F347</f>
        <v>0</v>
      </c>
      <c r="O347" s="174">
        <v>2</v>
      </c>
      <c r="AA347" s="146">
        <v>3</v>
      </c>
      <c r="AB347" s="146">
        <v>7</v>
      </c>
      <c r="AC347" s="146">
        <v>63141274</v>
      </c>
      <c r="AZ347" s="146">
        <v>2</v>
      </c>
      <c r="BA347" s="146">
        <f>IF(AZ347=1,G347,0)</f>
        <v>0</v>
      </c>
      <c r="BB347" s="146">
        <f>IF(AZ347=2,G347,0)</f>
        <v>0</v>
      </c>
      <c r="BC347" s="146">
        <f>IF(AZ347=3,G347,0)</f>
        <v>0</v>
      </c>
      <c r="BD347" s="146">
        <f>IF(AZ347=4,G347,0)</f>
        <v>0</v>
      </c>
      <c r="BE347" s="146">
        <f>IF(AZ347=5,G347,0)</f>
        <v>0</v>
      </c>
      <c r="CA347" s="174">
        <v>3</v>
      </c>
      <c r="CB347" s="174">
        <v>7</v>
      </c>
      <c r="CZ347" s="146">
        <v>7.0000000000000001E-3</v>
      </c>
    </row>
    <row r="348" spans="1:104" x14ac:dyDescent="0.2">
      <c r="A348" s="181"/>
      <c r="B348" s="182"/>
      <c r="C348" s="183" t="s">
        <v>450</v>
      </c>
      <c r="D348" s="184"/>
      <c r="E348" s="184"/>
      <c r="F348" s="184"/>
      <c r="G348" s="185"/>
      <c r="L348" s="186" t="s">
        <v>450</v>
      </c>
      <c r="O348" s="174">
        <v>3</v>
      </c>
    </row>
    <row r="349" spans="1:104" x14ac:dyDescent="0.2">
      <c r="A349" s="181"/>
      <c r="B349" s="187"/>
      <c r="C349" s="188" t="s">
        <v>460</v>
      </c>
      <c r="D349" s="189"/>
      <c r="E349" s="190">
        <v>52.71</v>
      </c>
      <c r="F349" s="191"/>
      <c r="G349" s="192"/>
      <c r="M349" s="186" t="s">
        <v>460</v>
      </c>
      <c r="O349" s="174"/>
    </row>
    <row r="350" spans="1:104" x14ac:dyDescent="0.2">
      <c r="A350" s="181"/>
      <c r="B350" s="187"/>
      <c r="C350" s="188" t="s">
        <v>461</v>
      </c>
      <c r="D350" s="189"/>
      <c r="E350" s="190">
        <v>18.322500000000002</v>
      </c>
      <c r="F350" s="191"/>
      <c r="G350" s="192"/>
      <c r="M350" s="186" t="s">
        <v>461</v>
      </c>
      <c r="O350" s="174"/>
    </row>
    <row r="351" spans="1:104" x14ac:dyDescent="0.2">
      <c r="A351" s="175">
        <v>90</v>
      </c>
      <c r="B351" s="176" t="s">
        <v>462</v>
      </c>
      <c r="C351" s="177" t="s">
        <v>463</v>
      </c>
      <c r="D351" s="178" t="s">
        <v>58</v>
      </c>
      <c r="E351" s="179"/>
      <c r="F351" s="179">
        <v>0</v>
      </c>
      <c r="G351" s="180">
        <f>E351*F351</f>
        <v>0</v>
      </c>
      <c r="O351" s="174">
        <v>2</v>
      </c>
      <c r="AA351" s="146">
        <v>7</v>
      </c>
      <c r="AB351" s="146">
        <v>1002</v>
      </c>
      <c r="AC351" s="146">
        <v>5</v>
      </c>
      <c r="AZ351" s="146">
        <v>2</v>
      </c>
      <c r="BA351" s="146">
        <f>IF(AZ351=1,G351,0)</f>
        <v>0</v>
      </c>
      <c r="BB351" s="146">
        <f>IF(AZ351=2,G351,0)</f>
        <v>0</v>
      </c>
      <c r="BC351" s="146">
        <f>IF(AZ351=3,G351,0)</f>
        <v>0</v>
      </c>
      <c r="BD351" s="146">
        <f>IF(AZ351=4,G351,0)</f>
        <v>0</v>
      </c>
      <c r="BE351" s="146">
        <f>IF(AZ351=5,G351,0)</f>
        <v>0</v>
      </c>
      <c r="CA351" s="174">
        <v>7</v>
      </c>
      <c r="CB351" s="174">
        <v>1002</v>
      </c>
      <c r="CZ351" s="146">
        <v>0</v>
      </c>
    </row>
    <row r="352" spans="1:104" x14ac:dyDescent="0.2">
      <c r="A352" s="193"/>
      <c r="B352" s="194" t="s">
        <v>70</v>
      </c>
      <c r="C352" s="195" t="str">
        <f>CONCATENATE(B336," ",C336)</f>
        <v>713 Izolace tepelné</v>
      </c>
      <c r="D352" s="196"/>
      <c r="E352" s="197"/>
      <c r="F352" s="198"/>
      <c r="G352" s="199">
        <f>SUM(G336:G351)</f>
        <v>0</v>
      </c>
      <c r="O352" s="174">
        <v>4</v>
      </c>
      <c r="BA352" s="200">
        <f>SUM(BA336:BA351)</f>
        <v>0</v>
      </c>
      <c r="BB352" s="200">
        <f>SUM(BB336:BB351)</f>
        <v>0</v>
      </c>
      <c r="BC352" s="200">
        <f>SUM(BC336:BC351)</f>
        <v>0</v>
      </c>
      <c r="BD352" s="200">
        <f>SUM(BD336:BD351)</f>
        <v>0</v>
      </c>
      <c r="BE352" s="200">
        <f>SUM(BE336:BE351)</f>
        <v>0</v>
      </c>
    </row>
    <row r="353" spans="1:104" x14ac:dyDescent="0.2">
      <c r="A353" s="167" t="s">
        <v>67</v>
      </c>
      <c r="B353" s="168" t="s">
        <v>464</v>
      </c>
      <c r="C353" s="169" t="s">
        <v>465</v>
      </c>
      <c r="D353" s="170"/>
      <c r="E353" s="171"/>
      <c r="F353" s="171"/>
      <c r="G353" s="172"/>
      <c r="H353" s="173"/>
      <c r="I353" s="173"/>
      <c r="O353" s="174">
        <v>1</v>
      </c>
    </row>
    <row r="354" spans="1:104" x14ac:dyDescent="0.2">
      <c r="A354" s="175">
        <v>91</v>
      </c>
      <c r="B354" s="176" t="s">
        <v>466</v>
      </c>
      <c r="C354" s="177" t="s">
        <v>467</v>
      </c>
      <c r="D354" s="178" t="s">
        <v>468</v>
      </c>
      <c r="E354" s="179">
        <v>2</v>
      </c>
      <c r="F354" s="179">
        <v>0</v>
      </c>
      <c r="G354" s="180">
        <f>E354*F354</f>
        <v>0</v>
      </c>
      <c r="O354" s="174">
        <v>2</v>
      </c>
      <c r="AA354" s="146">
        <v>1</v>
      </c>
      <c r="AB354" s="146">
        <v>7</v>
      </c>
      <c r="AC354" s="146">
        <v>7</v>
      </c>
      <c r="AZ354" s="146">
        <v>2</v>
      </c>
      <c r="BA354" s="146">
        <f>IF(AZ354=1,G354,0)</f>
        <v>0</v>
      </c>
      <c r="BB354" s="146">
        <f>IF(AZ354=2,G354,0)</f>
        <v>0</v>
      </c>
      <c r="BC354" s="146">
        <f>IF(AZ354=3,G354,0)</f>
        <v>0</v>
      </c>
      <c r="BD354" s="146">
        <f>IF(AZ354=4,G354,0)</f>
        <v>0</v>
      </c>
      <c r="BE354" s="146">
        <f>IF(AZ354=5,G354,0)</f>
        <v>0</v>
      </c>
      <c r="CA354" s="174">
        <v>1</v>
      </c>
      <c r="CB354" s="174">
        <v>7</v>
      </c>
      <c r="CZ354" s="146">
        <v>0</v>
      </c>
    </row>
    <row r="355" spans="1:104" x14ac:dyDescent="0.2">
      <c r="A355" s="181"/>
      <c r="B355" s="187"/>
      <c r="C355" s="188" t="s">
        <v>367</v>
      </c>
      <c r="D355" s="189"/>
      <c r="E355" s="190">
        <v>2</v>
      </c>
      <c r="F355" s="191"/>
      <c r="G355" s="192"/>
      <c r="M355" s="186">
        <v>2</v>
      </c>
      <c r="O355" s="174"/>
    </row>
    <row r="356" spans="1:104" x14ac:dyDescent="0.2">
      <c r="A356" s="175">
        <v>92</v>
      </c>
      <c r="B356" s="176" t="s">
        <v>469</v>
      </c>
      <c r="C356" s="177" t="s">
        <v>470</v>
      </c>
      <c r="D356" s="178" t="s">
        <v>468</v>
      </c>
      <c r="E356" s="179">
        <v>2</v>
      </c>
      <c r="F356" s="179">
        <v>0</v>
      </c>
      <c r="G356" s="180">
        <f>E356*F356</f>
        <v>0</v>
      </c>
      <c r="O356" s="174">
        <v>2</v>
      </c>
      <c r="AA356" s="146">
        <v>1</v>
      </c>
      <c r="AB356" s="146">
        <v>7</v>
      </c>
      <c r="AC356" s="146">
        <v>7</v>
      </c>
      <c r="AZ356" s="146">
        <v>2</v>
      </c>
      <c r="BA356" s="146">
        <f>IF(AZ356=1,G356,0)</f>
        <v>0</v>
      </c>
      <c r="BB356" s="146">
        <f>IF(AZ356=2,G356,0)</f>
        <v>0</v>
      </c>
      <c r="BC356" s="146">
        <f>IF(AZ356=3,G356,0)</f>
        <v>0</v>
      </c>
      <c r="BD356" s="146">
        <f>IF(AZ356=4,G356,0)</f>
        <v>0</v>
      </c>
      <c r="BE356" s="146">
        <f>IF(AZ356=5,G356,0)</f>
        <v>0</v>
      </c>
      <c r="CA356" s="174">
        <v>1</v>
      </c>
      <c r="CB356" s="174">
        <v>7</v>
      </c>
      <c r="CZ356" s="146">
        <v>0</v>
      </c>
    </row>
    <row r="357" spans="1:104" x14ac:dyDescent="0.2">
      <c r="A357" s="181"/>
      <c r="B357" s="187"/>
      <c r="C357" s="188" t="s">
        <v>367</v>
      </c>
      <c r="D357" s="189"/>
      <c r="E357" s="190">
        <v>2</v>
      </c>
      <c r="F357" s="191"/>
      <c r="G357" s="192"/>
      <c r="M357" s="186">
        <v>2</v>
      </c>
      <c r="O357" s="174"/>
    </row>
    <row r="358" spans="1:104" x14ac:dyDescent="0.2">
      <c r="A358" s="175">
        <v>93</v>
      </c>
      <c r="B358" s="176" t="s">
        <v>471</v>
      </c>
      <c r="C358" s="177" t="s">
        <v>472</v>
      </c>
      <c r="D358" s="178" t="s">
        <v>123</v>
      </c>
      <c r="E358" s="179">
        <v>2</v>
      </c>
      <c r="F358" s="179">
        <v>0</v>
      </c>
      <c r="G358" s="180">
        <f>E358*F358</f>
        <v>0</v>
      </c>
      <c r="O358" s="174">
        <v>2</v>
      </c>
      <c r="AA358" s="146">
        <v>1</v>
      </c>
      <c r="AB358" s="146">
        <v>7</v>
      </c>
      <c r="AC358" s="146">
        <v>7</v>
      </c>
      <c r="AZ358" s="146">
        <v>2</v>
      </c>
      <c r="BA358" s="146">
        <f>IF(AZ358=1,G358,0)</f>
        <v>0</v>
      </c>
      <c r="BB358" s="146">
        <f>IF(AZ358=2,G358,0)</f>
        <v>0</v>
      </c>
      <c r="BC358" s="146">
        <f>IF(AZ358=3,G358,0)</f>
        <v>0</v>
      </c>
      <c r="BD358" s="146">
        <f>IF(AZ358=4,G358,0)</f>
        <v>0</v>
      </c>
      <c r="BE358" s="146">
        <f>IF(AZ358=5,G358,0)</f>
        <v>0</v>
      </c>
      <c r="CA358" s="174">
        <v>1</v>
      </c>
      <c r="CB358" s="174">
        <v>7</v>
      </c>
      <c r="CZ358" s="146">
        <v>0</v>
      </c>
    </row>
    <row r="359" spans="1:104" x14ac:dyDescent="0.2">
      <c r="A359" s="181"/>
      <c r="B359" s="187"/>
      <c r="C359" s="188" t="s">
        <v>367</v>
      </c>
      <c r="D359" s="189"/>
      <c r="E359" s="190">
        <v>2</v>
      </c>
      <c r="F359" s="191"/>
      <c r="G359" s="192"/>
      <c r="M359" s="186">
        <v>2</v>
      </c>
      <c r="O359" s="174"/>
    </row>
    <row r="360" spans="1:104" x14ac:dyDescent="0.2">
      <c r="A360" s="175">
        <v>94</v>
      </c>
      <c r="B360" s="176" t="s">
        <v>473</v>
      </c>
      <c r="C360" s="177" t="s">
        <v>474</v>
      </c>
      <c r="D360" s="178" t="s">
        <v>58</v>
      </c>
      <c r="E360" s="179"/>
      <c r="F360" s="179">
        <v>0</v>
      </c>
      <c r="G360" s="180">
        <f>E360*F360</f>
        <v>0</v>
      </c>
      <c r="O360" s="174">
        <v>2</v>
      </c>
      <c r="AA360" s="146">
        <v>7</v>
      </c>
      <c r="AB360" s="146">
        <v>1002</v>
      </c>
      <c r="AC360" s="146">
        <v>5</v>
      </c>
      <c r="AZ360" s="146">
        <v>2</v>
      </c>
      <c r="BA360" s="146">
        <f>IF(AZ360=1,G360,0)</f>
        <v>0</v>
      </c>
      <c r="BB360" s="146">
        <f>IF(AZ360=2,G360,0)</f>
        <v>0</v>
      </c>
      <c r="BC360" s="146">
        <f>IF(AZ360=3,G360,0)</f>
        <v>0</v>
      </c>
      <c r="BD360" s="146">
        <f>IF(AZ360=4,G360,0)</f>
        <v>0</v>
      </c>
      <c r="BE360" s="146">
        <f>IF(AZ360=5,G360,0)</f>
        <v>0</v>
      </c>
      <c r="CA360" s="174">
        <v>7</v>
      </c>
      <c r="CB360" s="174">
        <v>1002</v>
      </c>
      <c r="CZ360" s="146">
        <v>0</v>
      </c>
    </row>
    <row r="361" spans="1:104" x14ac:dyDescent="0.2">
      <c r="A361" s="193"/>
      <c r="B361" s="194" t="s">
        <v>70</v>
      </c>
      <c r="C361" s="195" t="str">
        <f>CONCATENATE(B353," ",C353)</f>
        <v>725 Zařizovací předměty</v>
      </c>
      <c r="D361" s="196"/>
      <c r="E361" s="197"/>
      <c r="F361" s="198"/>
      <c r="G361" s="199">
        <f>SUM(G353:G360)</f>
        <v>0</v>
      </c>
      <c r="O361" s="174">
        <v>4</v>
      </c>
      <c r="BA361" s="200">
        <f>SUM(BA353:BA360)</f>
        <v>0</v>
      </c>
      <c r="BB361" s="200">
        <f>SUM(BB353:BB360)</f>
        <v>0</v>
      </c>
      <c r="BC361" s="200">
        <f>SUM(BC353:BC360)</f>
        <v>0</v>
      </c>
      <c r="BD361" s="200">
        <f>SUM(BD353:BD360)</f>
        <v>0</v>
      </c>
      <c r="BE361" s="200">
        <f>SUM(BE353:BE360)</f>
        <v>0</v>
      </c>
    </row>
    <row r="362" spans="1:104" x14ac:dyDescent="0.2">
      <c r="A362" s="167" t="s">
        <v>67</v>
      </c>
      <c r="B362" s="168" t="s">
        <v>475</v>
      </c>
      <c r="C362" s="169" t="s">
        <v>476</v>
      </c>
      <c r="D362" s="170"/>
      <c r="E362" s="171"/>
      <c r="F362" s="171"/>
      <c r="G362" s="172"/>
      <c r="H362" s="173"/>
      <c r="I362" s="173"/>
      <c r="O362" s="174">
        <v>1</v>
      </c>
    </row>
    <row r="363" spans="1:104" x14ac:dyDescent="0.2">
      <c r="A363" s="175">
        <v>95</v>
      </c>
      <c r="B363" s="176" t="s">
        <v>477</v>
      </c>
      <c r="C363" s="177" t="s">
        <v>478</v>
      </c>
      <c r="D363" s="178" t="s">
        <v>106</v>
      </c>
      <c r="E363" s="179">
        <v>25.62</v>
      </c>
      <c r="F363" s="179">
        <v>0</v>
      </c>
      <c r="G363" s="180">
        <f>E363*F363</f>
        <v>0</v>
      </c>
      <c r="O363" s="174">
        <v>2</v>
      </c>
      <c r="AA363" s="146">
        <v>1</v>
      </c>
      <c r="AB363" s="146">
        <v>7</v>
      </c>
      <c r="AC363" s="146">
        <v>7</v>
      </c>
      <c r="AZ363" s="146">
        <v>2</v>
      </c>
      <c r="BA363" s="146">
        <f>IF(AZ363=1,G363,0)</f>
        <v>0</v>
      </c>
      <c r="BB363" s="146">
        <f>IF(AZ363=2,G363,0)</f>
        <v>0</v>
      </c>
      <c r="BC363" s="146">
        <f>IF(AZ363=3,G363,0)</f>
        <v>0</v>
      </c>
      <c r="BD363" s="146">
        <f>IF(AZ363=4,G363,0)</f>
        <v>0</v>
      </c>
      <c r="BE363" s="146">
        <f>IF(AZ363=5,G363,0)</f>
        <v>0</v>
      </c>
      <c r="CA363" s="174">
        <v>1</v>
      </c>
      <c r="CB363" s="174">
        <v>7</v>
      </c>
      <c r="CZ363" s="146">
        <v>0</v>
      </c>
    </row>
    <row r="364" spans="1:104" x14ac:dyDescent="0.2">
      <c r="A364" s="181"/>
      <c r="B364" s="187"/>
      <c r="C364" s="188" t="s">
        <v>479</v>
      </c>
      <c r="D364" s="189"/>
      <c r="E364" s="190">
        <v>25.62</v>
      </c>
      <c r="F364" s="191"/>
      <c r="G364" s="192"/>
      <c r="M364" s="186" t="s">
        <v>479</v>
      </c>
      <c r="O364" s="174"/>
    </row>
    <row r="365" spans="1:104" x14ac:dyDescent="0.2">
      <c r="A365" s="175">
        <v>96</v>
      </c>
      <c r="B365" s="176" t="s">
        <v>480</v>
      </c>
      <c r="C365" s="177" t="s">
        <v>481</v>
      </c>
      <c r="D365" s="178" t="s">
        <v>123</v>
      </c>
      <c r="E365" s="179">
        <v>68</v>
      </c>
      <c r="F365" s="179">
        <v>0</v>
      </c>
      <c r="G365" s="180">
        <f>E365*F365</f>
        <v>0</v>
      </c>
      <c r="O365" s="174">
        <v>2</v>
      </c>
      <c r="AA365" s="146">
        <v>1</v>
      </c>
      <c r="AB365" s="146">
        <v>7</v>
      </c>
      <c r="AC365" s="146">
        <v>7</v>
      </c>
      <c r="AZ365" s="146">
        <v>2</v>
      </c>
      <c r="BA365" s="146">
        <f>IF(AZ365=1,G365,0)</f>
        <v>0</v>
      </c>
      <c r="BB365" s="146">
        <f>IF(AZ365=2,G365,0)</f>
        <v>0</v>
      </c>
      <c r="BC365" s="146">
        <f>IF(AZ365=3,G365,0)</f>
        <v>0</v>
      </c>
      <c r="BD365" s="146">
        <f>IF(AZ365=4,G365,0)</f>
        <v>0</v>
      </c>
      <c r="BE365" s="146">
        <f>IF(AZ365=5,G365,0)</f>
        <v>0</v>
      </c>
      <c r="CA365" s="174">
        <v>1</v>
      </c>
      <c r="CB365" s="174">
        <v>7</v>
      </c>
      <c r="CZ365" s="146">
        <v>1.0000000000000001E-5</v>
      </c>
    </row>
    <row r="366" spans="1:104" x14ac:dyDescent="0.2">
      <c r="A366" s="181"/>
      <c r="B366" s="187"/>
      <c r="C366" s="188" t="s">
        <v>482</v>
      </c>
      <c r="D366" s="189"/>
      <c r="E366" s="190">
        <v>68</v>
      </c>
      <c r="F366" s="191"/>
      <c r="G366" s="192"/>
      <c r="M366" s="186" t="s">
        <v>482</v>
      </c>
      <c r="O366" s="174"/>
    </row>
    <row r="367" spans="1:104" x14ac:dyDescent="0.2">
      <c r="A367" s="175">
        <v>97</v>
      </c>
      <c r="B367" s="176" t="s">
        <v>483</v>
      </c>
      <c r="C367" s="177" t="s">
        <v>484</v>
      </c>
      <c r="D367" s="178" t="s">
        <v>58</v>
      </c>
      <c r="E367" s="179"/>
      <c r="F367" s="179">
        <v>0</v>
      </c>
      <c r="G367" s="180">
        <f>E367*F367</f>
        <v>0</v>
      </c>
      <c r="O367" s="174">
        <v>2</v>
      </c>
      <c r="AA367" s="146">
        <v>7</v>
      </c>
      <c r="AB367" s="146">
        <v>1002</v>
      </c>
      <c r="AC367" s="146">
        <v>5</v>
      </c>
      <c r="AZ367" s="146">
        <v>2</v>
      </c>
      <c r="BA367" s="146">
        <f>IF(AZ367=1,G367,0)</f>
        <v>0</v>
      </c>
      <c r="BB367" s="146">
        <f>IF(AZ367=2,G367,0)</f>
        <v>0</v>
      </c>
      <c r="BC367" s="146">
        <f>IF(AZ367=3,G367,0)</f>
        <v>0</v>
      </c>
      <c r="BD367" s="146">
        <f>IF(AZ367=4,G367,0)</f>
        <v>0</v>
      </c>
      <c r="BE367" s="146">
        <f>IF(AZ367=5,G367,0)</f>
        <v>0</v>
      </c>
      <c r="CA367" s="174">
        <v>7</v>
      </c>
      <c r="CB367" s="174">
        <v>1002</v>
      </c>
      <c r="CZ367" s="146">
        <v>0</v>
      </c>
    </row>
    <row r="368" spans="1:104" x14ac:dyDescent="0.2">
      <c r="A368" s="193"/>
      <c r="B368" s="194" t="s">
        <v>70</v>
      </c>
      <c r="C368" s="195" t="str">
        <f>CONCATENATE(B362," ",C362)</f>
        <v>735 Otopná tělesa</v>
      </c>
      <c r="D368" s="196"/>
      <c r="E368" s="197"/>
      <c r="F368" s="198"/>
      <c r="G368" s="199">
        <f>SUM(G362:G367)</f>
        <v>0</v>
      </c>
      <c r="O368" s="174">
        <v>4</v>
      </c>
      <c r="BA368" s="200">
        <f>SUM(BA362:BA367)</f>
        <v>0</v>
      </c>
      <c r="BB368" s="200">
        <f>SUM(BB362:BB367)</f>
        <v>0</v>
      </c>
      <c r="BC368" s="200">
        <f>SUM(BC362:BC367)</f>
        <v>0</v>
      </c>
      <c r="BD368" s="200">
        <f>SUM(BD362:BD367)</f>
        <v>0</v>
      </c>
      <c r="BE368" s="200">
        <f>SUM(BE362:BE367)</f>
        <v>0</v>
      </c>
    </row>
    <row r="369" spans="1:104" x14ac:dyDescent="0.2">
      <c r="A369" s="167" t="s">
        <v>67</v>
      </c>
      <c r="B369" s="168" t="s">
        <v>485</v>
      </c>
      <c r="C369" s="169" t="s">
        <v>486</v>
      </c>
      <c r="D369" s="170"/>
      <c r="E369" s="171"/>
      <c r="F369" s="171"/>
      <c r="G369" s="172"/>
      <c r="H369" s="173"/>
      <c r="I369" s="173"/>
      <c r="O369" s="174">
        <v>1</v>
      </c>
    </row>
    <row r="370" spans="1:104" x14ac:dyDescent="0.2">
      <c r="A370" s="175">
        <v>98</v>
      </c>
      <c r="B370" s="176" t="s">
        <v>487</v>
      </c>
      <c r="C370" s="177" t="s">
        <v>488</v>
      </c>
      <c r="D370" s="178" t="s">
        <v>106</v>
      </c>
      <c r="E370" s="179">
        <v>16.375</v>
      </c>
      <c r="F370" s="179">
        <v>0</v>
      </c>
      <c r="G370" s="180">
        <f>E370*F370</f>
        <v>0</v>
      </c>
      <c r="O370" s="174">
        <v>2</v>
      </c>
      <c r="AA370" s="146">
        <v>1</v>
      </c>
      <c r="AB370" s="146">
        <v>7</v>
      </c>
      <c r="AC370" s="146">
        <v>7</v>
      </c>
      <c r="AZ370" s="146">
        <v>2</v>
      </c>
      <c r="BA370" s="146">
        <f>IF(AZ370=1,G370,0)</f>
        <v>0</v>
      </c>
      <c r="BB370" s="146">
        <f>IF(AZ370=2,G370,0)</f>
        <v>0</v>
      </c>
      <c r="BC370" s="146">
        <f>IF(AZ370=3,G370,0)</f>
        <v>0</v>
      </c>
      <c r="BD370" s="146">
        <f>IF(AZ370=4,G370,0)</f>
        <v>0</v>
      </c>
      <c r="BE370" s="146">
        <f>IF(AZ370=5,G370,0)</f>
        <v>0</v>
      </c>
      <c r="CA370" s="174">
        <v>1</v>
      </c>
      <c r="CB370" s="174">
        <v>7</v>
      </c>
      <c r="CZ370" s="146">
        <v>2.0000000000000001E-4</v>
      </c>
    </row>
    <row r="371" spans="1:104" x14ac:dyDescent="0.2">
      <c r="A371" s="181"/>
      <c r="B371" s="182"/>
      <c r="C371" s="183" t="s">
        <v>489</v>
      </c>
      <c r="D371" s="184"/>
      <c r="E371" s="184"/>
      <c r="F371" s="184"/>
      <c r="G371" s="185"/>
      <c r="L371" s="186" t="s">
        <v>489</v>
      </c>
      <c r="O371" s="174">
        <v>3</v>
      </c>
    </row>
    <row r="372" spans="1:104" x14ac:dyDescent="0.2">
      <c r="A372" s="181"/>
      <c r="B372" s="187"/>
      <c r="C372" s="188" t="s">
        <v>490</v>
      </c>
      <c r="D372" s="189"/>
      <c r="E372" s="190">
        <v>7.75</v>
      </c>
      <c r="F372" s="191"/>
      <c r="G372" s="192"/>
      <c r="M372" s="186" t="s">
        <v>490</v>
      </c>
      <c r="O372" s="174"/>
    </row>
    <row r="373" spans="1:104" x14ac:dyDescent="0.2">
      <c r="A373" s="181"/>
      <c r="B373" s="187"/>
      <c r="C373" s="188" t="s">
        <v>491</v>
      </c>
      <c r="D373" s="189"/>
      <c r="E373" s="190">
        <v>8.625</v>
      </c>
      <c r="F373" s="191"/>
      <c r="G373" s="192"/>
      <c r="M373" s="186" t="s">
        <v>491</v>
      </c>
      <c r="O373" s="174"/>
    </row>
    <row r="374" spans="1:104" x14ac:dyDescent="0.2">
      <c r="A374" s="175">
        <v>99</v>
      </c>
      <c r="B374" s="176" t="s">
        <v>492</v>
      </c>
      <c r="C374" s="177" t="s">
        <v>493</v>
      </c>
      <c r="D374" s="178" t="s">
        <v>146</v>
      </c>
      <c r="E374" s="179">
        <v>18.5</v>
      </c>
      <c r="F374" s="179">
        <v>0</v>
      </c>
      <c r="G374" s="180">
        <f>E374*F374</f>
        <v>0</v>
      </c>
      <c r="O374" s="174">
        <v>2</v>
      </c>
      <c r="AA374" s="146">
        <v>1</v>
      </c>
      <c r="AB374" s="146">
        <v>0</v>
      </c>
      <c r="AC374" s="146">
        <v>0</v>
      </c>
      <c r="AZ374" s="146">
        <v>2</v>
      </c>
      <c r="BA374" s="146">
        <f>IF(AZ374=1,G374,0)</f>
        <v>0</v>
      </c>
      <c r="BB374" s="146">
        <f>IF(AZ374=2,G374,0)</f>
        <v>0</v>
      </c>
      <c r="BC374" s="146">
        <f>IF(AZ374=3,G374,0)</f>
        <v>0</v>
      </c>
      <c r="BD374" s="146">
        <f>IF(AZ374=4,G374,0)</f>
        <v>0</v>
      </c>
      <c r="BE374" s="146">
        <f>IF(AZ374=5,G374,0)</f>
        <v>0</v>
      </c>
      <c r="CA374" s="174">
        <v>1</v>
      </c>
      <c r="CB374" s="174">
        <v>0</v>
      </c>
      <c r="CZ374" s="146">
        <v>0</v>
      </c>
    </row>
    <row r="375" spans="1:104" x14ac:dyDescent="0.2">
      <c r="A375" s="181"/>
      <c r="B375" s="187"/>
      <c r="C375" s="188" t="s">
        <v>494</v>
      </c>
      <c r="D375" s="189"/>
      <c r="E375" s="190">
        <v>18.5</v>
      </c>
      <c r="F375" s="191"/>
      <c r="G375" s="192"/>
      <c r="M375" s="186" t="s">
        <v>494</v>
      </c>
      <c r="O375" s="174"/>
    </row>
    <row r="376" spans="1:104" x14ac:dyDescent="0.2">
      <c r="A376" s="175">
        <v>100</v>
      </c>
      <c r="B376" s="176" t="s">
        <v>495</v>
      </c>
      <c r="C376" s="177" t="s">
        <v>496</v>
      </c>
      <c r="D376" s="178" t="s">
        <v>123</v>
      </c>
      <c r="E376" s="179">
        <v>8</v>
      </c>
      <c r="F376" s="179">
        <v>0</v>
      </c>
      <c r="G376" s="180">
        <f>E376*F376</f>
        <v>0</v>
      </c>
      <c r="O376" s="174">
        <v>2</v>
      </c>
      <c r="AA376" s="146">
        <v>1</v>
      </c>
      <c r="AB376" s="146">
        <v>7</v>
      </c>
      <c r="AC376" s="146">
        <v>7</v>
      </c>
      <c r="AZ376" s="146">
        <v>2</v>
      </c>
      <c r="BA376" s="146">
        <f>IF(AZ376=1,G376,0)</f>
        <v>0</v>
      </c>
      <c r="BB376" s="146">
        <f>IF(AZ376=2,G376,0)</f>
        <v>0</v>
      </c>
      <c r="BC376" s="146">
        <f>IF(AZ376=3,G376,0)</f>
        <v>0</v>
      </c>
      <c r="BD376" s="146">
        <f>IF(AZ376=4,G376,0)</f>
        <v>0</v>
      </c>
      <c r="BE376" s="146">
        <f>IF(AZ376=5,G376,0)</f>
        <v>0</v>
      </c>
      <c r="CA376" s="174">
        <v>1</v>
      </c>
      <c r="CB376" s="174">
        <v>7</v>
      </c>
      <c r="CZ376" s="146">
        <v>0</v>
      </c>
    </row>
    <row r="377" spans="1:104" x14ac:dyDescent="0.2">
      <c r="A377" s="181"/>
      <c r="B377" s="187"/>
      <c r="C377" s="188" t="s">
        <v>497</v>
      </c>
      <c r="D377" s="189"/>
      <c r="E377" s="190">
        <v>8</v>
      </c>
      <c r="F377" s="191"/>
      <c r="G377" s="192"/>
      <c r="M377" s="186" t="s">
        <v>497</v>
      </c>
      <c r="O377" s="174"/>
    </row>
    <row r="378" spans="1:104" x14ac:dyDescent="0.2">
      <c r="A378" s="175">
        <v>101</v>
      </c>
      <c r="B378" s="176" t="s">
        <v>498</v>
      </c>
      <c r="C378" s="177" t="s">
        <v>499</v>
      </c>
      <c r="D378" s="178" t="s">
        <v>123</v>
      </c>
      <c r="E378" s="179">
        <v>9</v>
      </c>
      <c r="F378" s="179">
        <v>0</v>
      </c>
      <c r="G378" s="180">
        <f>E378*F378</f>
        <v>0</v>
      </c>
      <c r="O378" s="174">
        <v>2</v>
      </c>
      <c r="AA378" s="146">
        <v>1</v>
      </c>
      <c r="AB378" s="146">
        <v>7</v>
      </c>
      <c r="AC378" s="146">
        <v>7</v>
      </c>
      <c r="AZ378" s="146">
        <v>2</v>
      </c>
      <c r="BA378" s="146">
        <f>IF(AZ378=1,G378,0)</f>
        <v>0</v>
      </c>
      <c r="BB378" s="146">
        <f>IF(AZ378=2,G378,0)</f>
        <v>0</v>
      </c>
      <c r="BC378" s="146">
        <f>IF(AZ378=3,G378,0)</f>
        <v>0</v>
      </c>
      <c r="BD378" s="146">
        <f>IF(AZ378=4,G378,0)</f>
        <v>0</v>
      </c>
      <c r="BE378" s="146">
        <f>IF(AZ378=5,G378,0)</f>
        <v>0</v>
      </c>
      <c r="CA378" s="174">
        <v>1</v>
      </c>
      <c r="CB378" s="174">
        <v>7</v>
      </c>
      <c r="CZ378" s="146">
        <v>0</v>
      </c>
    </row>
    <row r="379" spans="1:104" x14ac:dyDescent="0.2">
      <c r="A379" s="181"/>
      <c r="B379" s="187"/>
      <c r="C379" s="188" t="s">
        <v>500</v>
      </c>
      <c r="D379" s="189"/>
      <c r="E379" s="190">
        <v>9</v>
      </c>
      <c r="F379" s="191"/>
      <c r="G379" s="192"/>
      <c r="M379" s="186" t="s">
        <v>500</v>
      </c>
      <c r="O379" s="174"/>
    </row>
    <row r="380" spans="1:104" x14ac:dyDescent="0.2">
      <c r="A380" s="175">
        <v>102</v>
      </c>
      <c r="B380" s="176" t="s">
        <v>501</v>
      </c>
      <c r="C380" s="177" t="s">
        <v>502</v>
      </c>
      <c r="D380" s="178" t="s">
        <v>503</v>
      </c>
      <c r="E380" s="179">
        <v>1</v>
      </c>
      <c r="F380" s="179">
        <v>0</v>
      </c>
      <c r="G380" s="180">
        <f>E380*F380</f>
        <v>0</v>
      </c>
      <c r="O380" s="174">
        <v>2</v>
      </c>
      <c r="AA380" s="146">
        <v>1</v>
      </c>
      <c r="AB380" s="146">
        <v>7</v>
      </c>
      <c r="AC380" s="146">
        <v>7</v>
      </c>
      <c r="AZ380" s="146">
        <v>2</v>
      </c>
      <c r="BA380" s="146">
        <f>IF(AZ380=1,G380,0)</f>
        <v>0</v>
      </c>
      <c r="BB380" s="146">
        <f>IF(AZ380=2,G380,0)</f>
        <v>0</v>
      </c>
      <c r="BC380" s="146">
        <f>IF(AZ380=3,G380,0)</f>
        <v>0</v>
      </c>
      <c r="BD380" s="146">
        <f>IF(AZ380=4,G380,0)</f>
        <v>0</v>
      </c>
      <c r="BE380" s="146">
        <f>IF(AZ380=5,G380,0)</f>
        <v>0</v>
      </c>
      <c r="CA380" s="174">
        <v>1</v>
      </c>
      <c r="CB380" s="174">
        <v>7</v>
      </c>
      <c r="CZ380" s="146">
        <v>0</v>
      </c>
    </row>
    <row r="381" spans="1:104" x14ac:dyDescent="0.2">
      <c r="A381" s="181"/>
      <c r="B381" s="187"/>
      <c r="C381" s="188" t="s">
        <v>68</v>
      </c>
      <c r="D381" s="189"/>
      <c r="E381" s="190">
        <v>1</v>
      </c>
      <c r="F381" s="191"/>
      <c r="G381" s="192"/>
      <c r="M381" s="186">
        <v>1</v>
      </c>
      <c r="O381" s="174"/>
    </row>
    <row r="382" spans="1:104" x14ac:dyDescent="0.2">
      <c r="A382" s="175">
        <v>103</v>
      </c>
      <c r="B382" s="176" t="s">
        <v>504</v>
      </c>
      <c r="C382" s="177" t="s">
        <v>505</v>
      </c>
      <c r="D382" s="178" t="s">
        <v>123</v>
      </c>
      <c r="E382" s="179">
        <v>2</v>
      </c>
      <c r="F382" s="179">
        <v>0</v>
      </c>
      <c r="G382" s="180">
        <f>E382*F382</f>
        <v>0</v>
      </c>
      <c r="O382" s="174">
        <v>2</v>
      </c>
      <c r="AA382" s="146">
        <v>1</v>
      </c>
      <c r="AB382" s="146">
        <v>7</v>
      </c>
      <c r="AC382" s="146">
        <v>7</v>
      </c>
      <c r="AZ382" s="146">
        <v>2</v>
      </c>
      <c r="BA382" s="146">
        <f>IF(AZ382=1,G382,0)</f>
        <v>0</v>
      </c>
      <c r="BB382" s="146">
        <f>IF(AZ382=2,G382,0)</f>
        <v>0</v>
      </c>
      <c r="BC382" s="146">
        <f>IF(AZ382=3,G382,0)</f>
        <v>0</v>
      </c>
      <c r="BD382" s="146">
        <f>IF(AZ382=4,G382,0)</f>
        <v>0</v>
      </c>
      <c r="BE382" s="146">
        <f>IF(AZ382=5,G382,0)</f>
        <v>0</v>
      </c>
      <c r="CA382" s="174">
        <v>1</v>
      </c>
      <c r="CB382" s="174">
        <v>7</v>
      </c>
      <c r="CZ382" s="146">
        <v>0</v>
      </c>
    </row>
    <row r="383" spans="1:104" x14ac:dyDescent="0.2">
      <c r="A383" s="181"/>
      <c r="B383" s="182"/>
      <c r="C383" s="183" t="s">
        <v>506</v>
      </c>
      <c r="D383" s="184"/>
      <c r="E383" s="184"/>
      <c r="F383" s="184"/>
      <c r="G383" s="185"/>
      <c r="L383" s="186" t="s">
        <v>506</v>
      </c>
      <c r="O383" s="174">
        <v>3</v>
      </c>
    </row>
    <row r="384" spans="1:104" x14ac:dyDescent="0.2">
      <c r="A384" s="181"/>
      <c r="B384" s="187"/>
      <c r="C384" s="188" t="s">
        <v>367</v>
      </c>
      <c r="D384" s="189"/>
      <c r="E384" s="190">
        <v>2</v>
      </c>
      <c r="F384" s="191"/>
      <c r="G384" s="192"/>
      <c r="M384" s="186">
        <v>2</v>
      </c>
      <c r="O384" s="174"/>
    </row>
    <row r="385" spans="1:104" x14ac:dyDescent="0.2">
      <c r="A385" s="175">
        <v>104</v>
      </c>
      <c r="B385" s="176" t="s">
        <v>507</v>
      </c>
      <c r="C385" s="177" t="s">
        <v>508</v>
      </c>
      <c r="D385" s="178" t="s">
        <v>123</v>
      </c>
      <c r="E385" s="179">
        <v>1</v>
      </c>
      <c r="F385" s="179">
        <v>0</v>
      </c>
      <c r="G385" s="180">
        <f>E385*F385</f>
        <v>0</v>
      </c>
      <c r="O385" s="174">
        <v>2</v>
      </c>
      <c r="AA385" s="146">
        <v>3</v>
      </c>
      <c r="AB385" s="146">
        <v>7</v>
      </c>
      <c r="AC385" s="146" t="s">
        <v>507</v>
      </c>
      <c r="AZ385" s="146">
        <v>2</v>
      </c>
      <c r="BA385" s="146">
        <f>IF(AZ385=1,G385,0)</f>
        <v>0</v>
      </c>
      <c r="BB385" s="146">
        <f>IF(AZ385=2,G385,0)</f>
        <v>0</v>
      </c>
      <c r="BC385" s="146">
        <f>IF(AZ385=3,G385,0)</f>
        <v>0</v>
      </c>
      <c r="BD385" s="146">
        <f>IF(AZ385=4,G385,0)</f>
        <v>0</v>
      </c>
      <c r="BE385" s="146">
        <f>IF(AZ385=5,G385,0)</f>
        <v>0</v>
      </c>
      <c r="CA385" s="174">
        <v>3</v>
      </c>
      <c r="CB385" s="174">
        <v>7</v>
      </c>
      <c r="CZ385" s="146">
        <v>2.9999999999999997E-4</v>
      </c>
    </row>
    <row r="386" spans="1:104" x14ac:dyDescent="0.2">
      <c r="A386" s="181"/>
      <c r="B386" s="182"/>
      <c r="C386" s="183" t="s">
        <v>509</v>
      </c>
      <c r="D386" s="184"/>
      <c r="E386" s="184"/>
      <c r="F386" s="184"/>
      <c r="G386" s="185"/>
      <c r="L386" s="186" t="s">
        <v>509</v>
      </c>
      <c r="O386" s="174">
        <v>3</v>
      </c>
    </row>
    <row r="387" spans="1:104" x14ac:dyDescent="0.2">
      <c r="A387" s="181"/>
      <c r="B387" s="182"/>
      <c r="C387" s="183"/>
      <c r="D387" s="184"/>
      <c r="E387" s="184"/>
      <c r="F387" s="184"/>
      <c r="G387" s="185"/>
      <c r="L387" s="186"/>
      <c r="O387" s="174">
        <v>3</v>
      </c>
    </row>
    <row r="388" spans="1:104" x14ac:dyDescent="0.2">
      <c r="A388" s="181"/>
      <c r="B388" s="187"/>
      <c r="C388" s="188" t="s">
        <v>68</v>
      </c>
      <c r="D388" s="189"/>
      <c r="E388" s="190">
        <v>1</v>
      </c>
      <c r="F388" s="191"/>
      <c r="G388" s="192"/>
      <c r="M388" s="186">
        <v>1</v>
      </c>
      <c r="O388" s="174"/>
    </row>
    <row r="389" spans="1:104" x14ac:dyDescent="0.2">
      <c r="A389" s="175">
        <v>105</v>
      </c>
      <c r="B389" s="176" t="s">
        <v>510</v>
      </c>
      <c r="C389" s="177" t="s">
        <v>511</v>
      </c>
      <c r="D389" s="178" t="s">
        <v>123</v>
      </c>
      <c r="E389" s="179">
        <v>4</v>
      </c>
      <c r="F389" s="179">
        <v>0</v>
      </c>
      <c r="G389" s="180">
        <f>E389*F389</f>
        <v>0</v>
      </c>
      <c r="O389" s="174">
        <v>2</v>
      </c>
      <c r="AA389" s="146">
        <v>3</v>
      </c>
      <c r="AB389" s="146">
        <v>7</v>
      </c>
      <c r="AC389" s="146">
        <v>611601202</v>
      </c>
      <c r="AZ389" s="146">
        <v>2</v>
      </c>
      <c r="BA389" s="146">
        <f>IF(AZ389=1,G389,0)</f>
        <v>0</v>
      </c>
      <c r="BB389" s="146">
        <f>IF(AZ389=2,G389,0)</f>
        <v>0</v>
      </c>
      <c r="BC389" s="146">
        <f>IF(AZ389=3,G389,0)</f>
        <v>0</v>
      </c>
      <c r="BD389" s="146">
        <f>IF(AZ389=4,G389,0)</f>
        <v>0</v>
      </c>
      <c r="BE389" s="146">
        <f>IF(AZ389=5,G389,0)</f>
        <v>0</v>
      </c>
      <c r="CA389" s="174">
        <v>3</v>
      </c>
      <c r="CB389" s="174">
        <v>7</v>
      </c>
      <c r="CZ389" s="146">
        <v>1.7000000000000001E-2</v>
      </c>
    </row>
    <row r="390" spans="1:104" x14ac:dyDescent="0.2">
      <c r="A390" s="181"/>
      <c r="B390" s="182"/>
      <c r="C390" s="183" t="s">
        <v>509</v>
      </c>
      <c r="D390" s="184"/>
      <c r="E390" s="184"/>
      <c r="F390" s="184"/>
      <c r="G390" s="185"/>
      <c r="L390" s="186" t="s">
        <v>509</v>
      </c>
      <c r="O390" s="174">
        <v>3</v>
      </c>
    </row>
    <row r="391" spans="1:104" x14ac:dyDescent="0.2">
      <c r="A391" s="181"/>
      <c r="B391" s="187"/>
      <c r="C391" s="188" t="s">
        <v>167</v>
      </c>
      <c r="D391" s="189"/>
      <c r="E391" s="190">
        <v>4</v>
      </c>
      <c r="F391" s="191"/>
      <c r="G391" s="192"/>
      <c r="M391" s="186">
        <v>4</v>
      </c>
      <c r="O391" s="174"/>
    </row>
    <row r="392" spans="1:104" x14ac:dyDescent="0.2">
      <c r="A392" s="175">
        <v>106</v>
      </c>
      <c r="B392" s="176" t="s">
        <v>512</v>
      </c>
      <c r="C392" s="177" t="s">
        <v>513</v>
      </c>
      <c r="D392" s="178" t="s">
        <v>123</v>
      </c>
      <c r="E392" s="179">
        <v>4</v>
      </c>
      <c r="F392" s="179">
        <v>0</v>
      </c>
      <c r="G392" s="180">
        <f>E392*F392</f>
        <v>0</v>
      </c>
      <c r="O392" s="174">
        <v>2</v>
      </c>
      <c r="AA392" s="146">
        <v>3</v>
      </c>
      <c r="AB392" s="146">
        <v>7</v>
      </c>
      <c r="AC392" s="146">
        <v>611601203</v>
      </c>
      <c r="AZ392" s="146">
        <v>2</v>
      </c>
      <c r="BA392" s="146">
        <f>IF(AZ392=1,G392,0)</f>
        <v>0</v>
      </c>
      <c r="BB392" s="146">
        <f>IF(AZ392=2,G392,0)</f>
        <v>0</v>
      </c>
      <c r="BC392" s="146">
        <f>IF(AZ392=3,G392,0)</f>
        <v>0</v>
      </c>
      <c r="BD392" s="146">
        <f>IF(AZ392=4,G392,0)</f>
        <v>0</v>
      </c>
      <c r="BE392" s="146">
        <f>IF(AZ392=5,G392,0)</f>
        <v>0</v>
      </c>
      <c r="CA392" s="174">
        <v>3</v>
      </c>
      <c r="CB392" s="174">
        <v>7</v>
      </c>
      <c r="CZ392" s="146">
        <v>1.9E-2</v>
      </c>
    </row>
    <row r="393" spans="1:104" x14ac:dyDescent="0.2">
      <c r="A393" s="181"/>
      <c r="B393" s="182"/>
      <c r="C393" s="183" t="s">
        <v>509</v>
      </c>
      <c r="D393" s="184"/>
      <c r="E393" s="184"/>
      <c r="F393" s="184"/>
      <c r="G393" s="185"/>
      <c r="L393" s="186" t="s">
        <v>509</v>
      </c>
      <c r="O393" s="174">
        <v>3</v>
      </c>
    </row>
    <row r="394" spans="1:104" x14ac:dyDescent="0.2">
      <c r="A394" s="181"/>
      <c r="B394" s="187"/>
      <c r="C394" s="188" t="s">
        <v>167</v>
      </c>
      <c r="D394" s="189"/>
      <c r="E394" s="190">
        <v>4</v>
      </c>
      <c r="F394" s="191"/>
      <c r="G394" s="192"/>
      <c r="M394" s="186">
        <v>4</v>
      </c>
      <c r="O394" s="174"/>
    </row>
    <row r="395" spans="1:104" x14ac:dyDescent="0.2">
      <c r="A395" s="175">
        <v>107</v>
      </c>
      <c r="B395" s="176" t="s">
        <v>514</v>
      </c>
      <c r="C395" s="177" t="s">
        <v>515</v>
      </c>
      <c r="D395" s="178" t="s">
        <v>123</v>
      </c>
      <c r="E395" s="179">
        <v>6</v>
      </c>
      <c r="F395" s="179">
        <v>0</v>
      </c>
      <c r="G395" s="180">
        <f>E395*F395</f>
        <v>0</v>
      </c>
      <c r="O395" s="174">
        <v>2</v>
      </c>
      <c r="AA395" s="146">
        <v>3</v>
      </c>
      <c r="AB395" s="146">
        <v>7</v>
      </c>
      <c r="AC395" s="146">
        <v>611601204</v>
      </c>
      <c r="AZ395" s="146">
        <v>2</v>
      </c>
      <c r="BA395" s="146">
        <f>IF(AZ395=1,G395,0)</f>
        <v>0</v>
      </c>
      <c r="BB395" s="146">
        <f>IF(AZ395=2,G395,0)</f>
        <v>0</v>
      </c>
      <c r="BC395" s="146">
        <f>IF(AZ395=3,G395,0)</f>
        <v>0</v>
      </c>
      <c r="BD395" s="146">
        <f>IF(AZ395=4,G395,0)</f>
        <v>0</v>
      </c>
      <c r="BE395" s="146">
        <f>IF(AZ395=5,G395,0)</f>
        <v>0</v>
      </c>
      <c r="CA395" s="174">
        <v>3</v>
      </c>
      <c r="CB395" s="174">
        <v>7</v>
      </c>
      <c r="CZ395" s="146">
        <v>2.1000000000000001E-2</v>
      </c>
    </row>
    <row r="396" spans="1:104" x14ac:dyDescent="0.2">
      <c r="A396" s="181"/>
      <c r="B396" s="182"/>
      <c r="C396" s="183" t="s">
        <v>509</v>
      </c>
      <c r="D396" s="184"/>
      <c r="E396" s="184"/>
      <c r="F396" s="184"/>
      <c r="G396" s="185"/>
      <c r="L396" s="186" t="s">
        <v>509</v>
      </c>
      <c r="O396" s="174">
        <v>3</v>
      </c>
    </row>
    <row r="397" spans="1:104" x14ac:dyDescent="0.2">
      <c r="A397" s="181"/>
      <c r="B397" s="187"/>
      <c r="C397" s="188" t="s">
        <v>286</v>
      </c>
      <c r="D397" s="189"/>
      <c r="E397" s="190">
        <v>6</v>
      </c>
      <c r="F397" s="191"/>
      <c r="G397" s="192"/>
      <c r="M397" s="186">
        <v>6</v>
      </c>
      <c r="O397" s="174"/>
    </row>
    <row r="398" spans="1:104" x14ac:dyDescent="0.2">
      <c r="A398" s="175">
        <v>108</v>
      </c>
      <c r="B398" s="176" t="s">
        <v>516</v>
      </c>
      <c r="C398" s="177" t="s">
        <v>517</v>
      </c>
      <c r="D398" s="178" t="s">
        <v>123</v>
      </c>
      <c r="E398" s="179">
        <v>3</v>
      </c>
      <c r="F398" s="179">
        <v>0</v>
      </c>
      <c r="G398" s="180">
        <f>E398*F398</f>
        <v>0</v>
      </c>
      <c r="O398" s="174">
        <v>2</v>
      </c>
      <c r="AA398" s="146">
        <v>3</v>
      </c>
      <c r="AB398" s="146">
        <v>7</v>
      </c>
      <c r="AC398" s="146">
        <v>611601205</v>
      </c>
      <c r="AZ398" s="146">
        <v>2</v>
      </c>
      <c r="BA398" s="146">
        <f>IF(AZ398=1,G398,0)</f>
        <v>0</v>
      </c>
      <c r="BB398" s="146">
        <f>IF(AZ398=2,G398,0)</f>
        <v>0</v>
      </c>
      <c r="BC398" s="146">
        <f>IF(AZ398=3,G398,0)</f>
        <v>0</v>
      </c>
      <c r="BD398" s="146">
        <f>IF(AZ398=4,G398,0)</f>
        <v>0</v>
      </c>
      <c r="BE398" s="146">
        <f>IF(AZ398=5,G398,0)</f>
        <v>0</v>
      </c>
      <c r="CA398" s="174">
        <v>3</v>
      </c>
      <c r="CB398" s="174">
        <v>7</v>
      </c>
      <c r="CZ398" s="146">
        <v>2.5999999999999999E-2</v>
      </c>
    </row>
    <row r="399" spans="1:104" x14ac:dyDescent="0.2">
      <c r="A399" s="181"/>
      <c r="B399" s="182"/>
      <c r="C399" s="183" t="s">
        <v>509</v>
      </c>
      <c r="D399" s="184"/>
      <c r="E399" s="184"/>
      <c r="F399" s="184"/>
      <c r="G399" s="185"/>
      <c r="L399" s="186" t="s">
        <v>509</v>
      </c>
      <c r="O399" s="174">
        <v>3</v>
      </c>
    </row>
    <row r="400" spans="1:104" x14ac:dyDescent="0.2">
      <c r="A400" s="181"/>
      <c r="B400" s="187"/>
      <c r="C400" s="188" t="s">
        <v>78</v>
      </c>
      <c r="D400" s="189"/>
      <c r="E400" s="190">
        <v>3</v>
      </c>
      <c r="F400" s="191"/>
      <c r="G400" s="192"/>
      <c r="M400" s="186">
        <v>3</v>
      </c>
      <c r="O400" s="174"/>
    </row>
    <row r="401" spans="1:104" x14ac:dyDescent="0.2">
      <c r="A401" s="175">
        <v>109</v>
      </c>
      <c r="B401" s="176" t="s">
        <v>518</v>
      </c>
      <c r="C401" s="177" t="s">
        <v>519</v>
      </c>
      <c r="D401" s="178" t="s">
        <v>123</v>
      </c>
      <c r="E401" s="179">
        <v>1</v>
      </c>
      <c r="F401" s="179">
        <v>0</v>
      </c>
      <c r="G401" s="180">
        <f>E401*F401</f>
        <v>0</v>
      </c>
      <c r="O401" s="174">
        <v>2</v>
      </c>
      <c r="AA401" s="146">
        <v>3</v>
      </c>
      <c r="AB401" s="146">
        <v>7</v>
      </c>
      <c r="AC401" s="146" t="s">
        <v>518</v>
      </c>
      <c r="AZ401" s="146">
        <v>2</v>
      </c>
      <c r="BA401" s="146">
        <f>IF(AZ401=1,G401,0)</f>
        <v>0</v>
      </c>
      <c r="BB401" s="146">
        <f>IF(AZ401=2,G401,0)</f>
        <v>0</v>
      </c>
      <c r="BC401" s="146">
        <f>IF(AZ401=3,G401,0)</f>
        <v>0</v>
      </c>
      <c r="BD401" s="146">
        <f>IF(AZ401=4,G401,0)</f>
        <v>0</v>
      </c>
      <c r="BE401" s="146">
        <f>IF(AZ401=5,G401,0)</f>
        <v>0</v>
      </c>
      <c r="CA401" s="174">
        <v>3</v>
      </c>
      <c r="CB401" s="174">
        <v>7</v>
      </c>
      <c r="CZ401" s="146">
        <v>2.5000000000000001E-2</v>
      </c>
    </row>
    <row r="402" spans="1:104" x14ac:dyDescent="0.2">
      <c r="A402" s="181"/>
      <c r="B402" s="182"/>
      <c r="C402" s="183" t="s">
        <v>509</v>
      </c>
      <c r="D402" s="184"/>
      <c r="E402" s="184"/>
      <c r="F402" s="184"/>
      <c r="G402" s="185"/>
      <c r="L402" s="186" t="s">
        <v>509</v>
      </c>
      <c r="O402" s="174">
        <v>3</v>
      </c>
    </row>
    <row r="403" spans="1:104" x14ac:dyDescent="0.2">
      <c r="A403" s="175">
        <v>110</v>
      </c>
      <c r="B403" s="176" t="s">
        <v>520</v>
      </c>
      <c r="C403" s="177" t="s">
        <v>521</v>
      </c>
      <c r="D403" s="178" t="s">
        <v>106</v>
      </c>
      <c r="E403" s="179">
        <v>16.375</v>
      </c>
      <c r="F403" s="179">
        <v>0</v>
      </c>
      <c r="G403" s="180">
        <f>E403*F403</f>
        <v>0</v>
      </c>
      <c r="O403" s="174">
        <v>2</v>
      </c>
      <c r="AA403" s="146">
        <v>3</v>
      </c>
      <c r="AB403" s="146">
        <v>7</v>
      </c>
      <c r="AC403" s="146" t="s">
        <v>520</v>
      </c>
      <c r="AZ403" s="146">
        <v>2</v>
      </c>
      <c r="BA403" s="146">
        <f>IF(AZ403=1,G403,0)</f>
        <v>0</v>
      </c>
      <c r="BB403" s="146">
        <f>IF(AZ403=2,G403,0)</f>
        <v>0</v>
      </c>
      <c r="BC403" s="146">
        <f>IF(AZ403=3,G403,0)</f>
        <v>0</v>
      </c>
      <c r="BD403" s="146">
        <f>IF(AZ403=4,G403,0)</f>
        <v>0</v>
      </c>
      <c r="BE403" s="146">
        <f>IF(AZ403=5,G403,0)</f>
        <v>0</v>
      </c>
      <c r="CA403" s="174">
        <v>3</v>
      </c>
      <c r="CB403" s="174">
        <v>7</v>
      </c>
      <c r="CZ403" s="146">
        <v>2.0000000000000001E-4</v>
      </c>
    </row>
    <row r="404" spans="1:104" x14ac:dyDescent="0.2">
      <c r="A404" s="181"/>
      <c r="B404" s="182"/>
      <c r="C404" s="183" t="s">
        <v>522</v>
      </c>
      <c r="D404" s="184"/>
      <c r="E404" s="184"/>
      <c r="F404" s="184"/>
      <c r="G404" s="185"/>
      <c r="L404" s="186" t="s">
        <v>522</v>
      </c>
      <c r="O404" s="174">
        <v>3</v>
      </c>
    </row>
    <row r="405" spans="1:104" x14ac:dyDescent="0.2">
      <c r="A405" s="181"/>
      <c r="B405" s="182"/>
      <c r="C405" s="183" t="s">
        <v>523</v>
      </c>
      <c r="D405" s="184"/>
      <c r="E405" s="184"/>
      <c r="F405" s="184"/>
      <c r="G405" s="185"/>
      <c r="L405" s="186" t="s">
        <v>523</v>
      </c>
      <c r="O405" s="174">
        <v>3</v>
      </c>
    </row>
    <row r="406" spans="1:104" x14ac:dyDescent="0.2">
      <c r="A406" s="181"/>
      <c r="B406" s="182"/>
      <c r="C406" s="183" t="s">
        <v>524</v>
      </c>
      <c r="D406" s="184"/>
      <c r="E406" s="184"/>
      <c r="F406" s="184"/>
      <c r="G406" s="185"/>
      <c r="L406" s="186" t="s">
        <v>524</v>
      </c>
      <c r="O406" s="174">
        <v>3</v>
      </c>
    </row>
    <row r="407" spans="1:104" x14ac:dyDescent="0.2">
      <c r="A407" s="181"/>
      <c r="B407" s="187"/>
      <c r="C407" s="188" t="s">
        <v>490</v>
      </c>
      <c r="D407" s="189"/>
      <c r="E407" s="190">
        <v>7.75</v>
      </c>
      <c r="F407" s="191"/>
      <c r="G407" s="192"/>
      <c r="M407" s="186" t="s">
        <v>490</v>
      </c>
      <c r="O407" s="174"/>
    </row>
    <row r="408" spans="1:104" x14ac:dyDescent="0.2">
      <c r="A408" s="181"/>
      <c r="B408" s="187"/>
      <c r="C408" s="188" t="s">
        <v>491</v>
      </c>
      <c r="D408" s="189"/>
      <c r="E408" s="190">
        <v>8.625</v>
      </c>
      <c r="F408" s="191"/>
      <c r="G408" s="192"/>
      <c r="M408" s="186" t="s">
        <v>491</v>
      </c>
      <c r="O408" s="174"/>
    </row>
    <row r="409" spans="1:104" x14ac:dyDescent="0.2">
      <c r="A409" s="175">
        <v>111</v>
      </c>
      <c r="B409" s="176" t="s">
        <v>525</v>
      </c>
      <c r="C409" s="177" t="s">
        <v>526</v>
      </c>
      <c r="D409" s="178" t="s">
        <v>58</v>
      </c>
      <c r="E409" s="179"/>
      <c r="F409" s="179">
        <v>0</v>
      </c>
      <c r="G409" s="180">
        <f>E409*F409</f>
        <v>0</v>
      </c>
      <c r="O409" s="174">
        <v>2</v>
      </c>
      <c r="AA409" s="146">
        <v>7</v>
      </c>
      <c r="AB409" s="146">
        <v>1002</v>
      </c>
      <c r="AC409" s="146">
        <v>5</v>
      </c>
      <c r="AZ409" s="146">
        <v>2</v>
      </c>
      <c r="BA409" s="146">
        <f>IF(AZ409=1,G409,0)</f>
        <v>0</v>
      </c>
      <c r="BB409" s="146">
        <f>IF(AZ409=2,G409,0)</f>
        <v>0</v>
      </c>
      <c r="BC409" s="146">
        <f>IF(AZ409=3,G409,0)</f>
        <v>0</v>
      </c>
      <c r="BD409" s="146">
        <f>IF(AZ409=4,G409,0)</f>
        <v>0</v>
      </c>
      <c r="BE409" s="146">
        <f>IF(AZ409=5,G409,0)</f>
        <v>0</v>
      </c>
      <c r="CA409" s="174">
        <v>7</v>
      </c>
      <c r="CB409" s="174">
        <v>1002</v>
      </c>
      <c r="CZ409" s="146">
        <v>0</v>
      </c>
    </row>
    <row r="410" spans="1:104" x14ac:dyDescent="0.2">
      <c r="A410" s="193"/>
      <c r="B410" s="194" t="s">
        <v>70</v>
      </c>
      <c r="C410" s="195" t="str">
        <f>CONCATENATE(B369," ",C369)</f>
        <v>766 Konstrukce truhlářské</v>
      </c>
      <c r="D410" s="196"/>
      <c r="E410" s="197"/>
      <c r="F410" s="198"/>
      <c r="G410" s="199">
        <f>SUM(G369:G409)</f>
        <v>0</v>
      </c>
      <c r="O410" s="174">
        <v>4</v>
      </c>
      <c r="BA410" s="200">
        <f>SUM(BA369:BA409)</f>
        <v>0</v>
      </c>
      <c r="BB410" s="200">
        <f>SUM(BB369:BB409)</f>
        <v>0</v>
      </c>
      <c r="BC410" s="200">
        <f>SUM(BC369:BC409)</f>
        <v>0</v>
      </c>
      <c r="BD410" s="200">
        <f>SUM(BD369:BD409)</f>
        <v>0</v>
      </c>
      <c r="BE410" s="200">
        <f>SUM(BE369:BE409)</f>
        <v>0</v>
      </c>
    </row>
    <row r="411" spans="1:104" x14ac:dyDescent="0.2">
      <c r="A411" s="167" t="s">
        <v>67</v>
      </c>
      <c r="B411" s="168" t="s">
        <v>527</v>
      </c>
      <c r="C411" s="169" t="s">
        <v>528</v>
      </c>
      <c r="D411" s="170"/>
      <c r="E411" s="171"/>
      <c r="F411" s="171"/>
      <c r="G411" s="172"/>
      <c r="H411" s="173"/>
      <c r="I411" s="173"/>
      <c r="O411" s="174">
        <v>1</v>
      </c>
    </row>
    <row r="412" spans="1:104" ht="22.5" x14ac:dyDescent="0.2">
      <c r="A412" s="175">
        <v>112</v>
      </c>
      <c r="B412" s="176" t="s">
        <v>529</v>
      </c>
      <c r="C412" s="177" t="s">
        <v>530</v>
      </c>
      <c r="D412" s="178" t="s">
        <v>69</v>
      </c>
      <c r="E412" s="179">
        <v>1</v>
      </c>
      <c r="F412" s="179">
        <v>0</v>
      </c>
      <c r="G412" s="180">
        <f>E412*F412</f>
        <v>0</v>
      </c>
      <c r="O412" s="174">
        <v>2</v>
      </c>
      <c r="AA412" s="146">
        <v>1</v>
      </c>
      <c r="AB412" s="146">
        <v>7</v>
      </c>
      <c r="AC412" s="146">
        <v>7</v>
      </c>
      <c r="AZ412" s="146">
        <v>2</v>
      </c>
      <c r="BA412" s="146">
        <f>IF(AZ412=1,G412,0)</f>
        <v>0</v>
      </c>
      <c r="BB412" s="146">
        <f>IF(AZ412=2,G412,0)</f>
        <v>0</v>
      </c>
      <c r="BC412" s="146">
        <f>IF(AZ412=3,G412,0)</f>
        <v>0</v>
      </c>
      <c r="BD412" s="146">
        <f>IF(AZ412=4,G412,0)</f>
        <v>0</v>
      </c>
      <c r="BE412" s="146">
        <f>IF(AZ412=5,G412,0)</f>
        <v>0</v>
      </c>
      <c r="CA412" s="174">
        <v>1</v>
      </c>
      <c r="CB412" s="174">
        <v>7</v>
      </c>
      <c r="CZ412" s="146">
        <v>0</v>
      </c>
    </row>
    <row r="413" spans="1:104" x14ac:dyDescent="0.2">
      <c r="A413" s="181"/>
      <c r="B413" s="182"/>
      <c r="C413" s="183" t="s">
        <v>531</v>
      </c>
      <c r="D413" s="184"/>
      <c r="E413" s="184"/>
      <c r="F413" s="184"/>
      <c r="G413" s="185"/>
      <c r="L413" s="186" t="s">
        <v>531</v>
      </c>
      <c r="O413" s="174">
        <v>3</v>
      </c>
    </row>
    <row r="414" spans="1:104" x14ac:dyDescent="0.2">
      <c r="A414" s="175">
        <v>113</v>
      </c>
      <c r="B414" s="176" t="s">
        <v>532</v>
      </c>
      <c r="C414" s="177" t="s">
        <v>533</v>
      </c>
      <c r="D414" s="178" t="s">
        <v>69</v>
      </c>
      <c r="E414" s="179">
        <v>1</v>
      </c>
      <c r="F414" s="179">
        <v>0</v>
      </c>
      <c r="G414" s="180">
        <f>E414*F414</f>
        <v>0</v>
      </c>
      <c r="O414" s="174">
        <v>2</v>
      </c>
      <c r="AA414" s="146">
        <v>1</v>
      </c>
      <c r="AB414" s="146">
        <v>7</v>
      </c>
      <c r="AC414" s="146">
        <v>7</v>
      </c>
      <c r="AZ414" s="146">
        <v>2</v>
      </c>
      <c r="BA414" s="146">
        <f>IF(AZ414=1,G414,0)</f>
        <v>0</v>
      </c>
      <c r="BB414" s="146">
        <f>IF(AZ414=2,G414,0)</f>
        <v>0</v>
      </c>
      <c r="BC414" s="146">
        <f>IF(AZ414=3,G414,0)</f>
        <v>0</v>
      </c>
      <c r="BD414" s="146">
        <f>IF(AZ414=4,G414,0)</f>
        <v>0</v>
      </c>
      <c r="BE414" s="146">
        <f>IF(AZ414=5,G414,0)</f>
        <v>0</v>
      </c>
      <c r="CA414" s="174">
        <v>1</v>
      </c>
      <c r="CB414" s="174">
        <v>7</v>
      </c>
      <c r="CZ414" s="146">
        <v>2E-3</v>
      </c>
    </row>
    <row r="415" spans="1:104" ht="22.5" x14ac:dyDescent="0.2">
      <c r="A415" s="175">
        <v>114</v>
      </c>
      <c r="B415" s="176" t="s">
        <v>534</v>
      </c>
      <c r="C415" s="177" t="s">
        <v>535</v>
      </c>
      <c r="D415" s="178" t="s">
        <v>69</v>
      </c>
      <c r="E415" s="179">
        <v>2</v>
      </c>
      <c r="F415" s="179">
        <v>0</v>
      </c>
      <c r="G415" s="180">
        <f>E415*F415</f>
        <v>0</v>
      </c>
      <c r="O415" s="174">
        <v>2</v>
      </c>
      <c r="AA415" s="146">
        <v>1</v>
      </c>
      <c r="AB415" s="146">
        <v>7</v>
      </c>
      <c r="AC415" s="146">
        <v>7</v>
      </c>
      <c r="AZ415" s="146">
        <v>2</v>
      </c>
      <c r="BA415" s="146">
        <f>IF(AZ415=1,G415,0)</f>
        <v>0</v>
      </c>
      <c r="BB415" s="146">
        <f>IF(AZ415=2,G415,0)</f>
        <v>0</v>
      </c>
      <c r="BC415" s="146">
        <f>IF(AZ415=3,G415,0)</f>
        <v>0</v>
      </c>
      <c r="BD415" s="146">
        <f>IF(AZ415=4,G415,0)</f>
        <v>0</v>
      </c>
      <c r="BE415" s="146">
        <f>IF(AZ415=5,G415,0)</f>
        <v>0</v>
      </c>
      <c r="CA415" s="174">
        <v>1</v>
      </c>
      <c r="CB415" s="174">
        <v>7</v>
      </c>
      <c r="CZ415" s="146">
        <v>0</v>
      </c>
    </row>
    <row r="416" spans="1:104" ht="22.5" x14ac:dyDescent="0.2">
      <c r="A416" s="175">
        <v>115</v>
      </c>
      <c r="B416" s="176" t="s">
        <v>536</v>
      </c>
      <c r="C416" s="177" t="s">
        <v>537</v>
      </c>
      <c r="D416" s="178" t="s">
        <v>123</v>
      </c>
      <c r="E416" s="179">
        <v>15</v>
      </c>
      <c r="F416" s="179">
        <v>0</v>
      </c>
      <c r="G416" s="180">
        <f>E416*F416</f>
        <v>0</v>
      </c>
      <c r="O416" s="174">
        <v>2</v>
      </c>
      <c r="AA416" s="146">
        <v>1</v>
      </c>
      <c r="AB416" s="146">
        <v>7</v>
      </c>
      <c r="AC416" s="146">
        <v>7</v>
      </c>
      <c r="AZ416" s="146">
        <v>2</v>
      </c>
      <c r="BA416" s="146">
        <f>IF(AZ416=1,G416,0)</f>
        <v>0</v>
      </c>
      <c r="BB416" s="146">
        <f>IF(AZ416=2,G416,0)</f>
        <v>0</v>
      </c>
      <c r="BC416" s="146">
        <f>IF(AZ416=3,G416,0)</f>
        <v>0</v>
      </c>
      <c r="BD416" s="146">
        <f>IF(AZ416=4,G416,0)</f>
        <v>0</v>
      </c>
      <c r="BE416" s="146">
        <f>IF(AZ416=5,G416,0)</f>
        <v>0</v>
      </c>
      <c r="CA416" s="174">
        <v>1</v>
      </c>
      <c r="CB416" s="174">
        <v>7</v>
      </c>
      <c r="CZ416" s="146">
        <v>5.0000000000000001E-4</v>
      </c>
    </row>
    <row r="417" spans="1:104" x14ac:dyDescent="0.2">
      <c r="A417" s="181"/>
      <c r="B417" s="182"/>
      <c r="C417" s="183" t="s">
        <v>538</v>
      </c>
      <c r="D417" s="184"/>
      <c r="E417" s="184"/>
      <c r="F417" s="184"/>
      <c r="G417" s="185"/>
      <c r="L417" s="186" t="s">
        <v>538</v>
      </c>
      <c r="O417" s="174">
        <v>3</v>
      </c>
    </row>
    <row r="418" spans="1:104" x14ac:dyDescent="0.2">
      <c r="A418" s="181"/>
      <c r="B418" s="187"/>
      <c r="C418" s="188" t="s">
        <v>539</v>
      </c>
      <c r="D418" s="189"/>
      <c r="E418" s="190">
        <v>15</v>
      </c>
      <c r="F418" s="191"/>
      <c r="G418" s="192"/>
      <c r="M418" s="186">
        <v>15</v>
      </c>
      <c r="O418" s="174"/>
    </row>
    <row r="419" spans="1:104" x14ac:dyDescent="0.2">
      <c r="A419" s="175">
        <v>116</v>
      </c>
      <c r="B419" s="176" t="s">
        <v>540</v>
      </c>
      <c r="C419" s="177" t="s">
        <v>541</v>
      </c>
      <c r="D419" s="178" t="s">
        <v>123</v>
      </c>
      <c r="E419" s="179">
        <v>6</v>
      </c>
      <c r="F419" s="179">
        <v>0</v>
      </c>
      <c r="G419" s="180">
        <f>E419*F419</f>
        <v>0</v>
      </c>
      <c r="O419" s="174">
        <v>2</v>
      </c>
      <c r="AA419" s="146">
        <v>1</v>
      </c>
      <c r="AB419" s="146">
        <v>7</v>
      </c>
      <c r="AC419" s="146">
        <v>7</v>
      </c>
      <c r="AZ419" s="146">
        <v>2</v>
      </c>
      <c r="BA419" s="146">
        <f>IF(AZ419=1,G419,0)</f>
        <v>0</v>
      </c>
      <c r="BB419" s="146">
        <f>IF(AZ419=2,G419,0)</f>
        <v>0</v>
      </c>
      <c r="BC419" s="146">
        <f>IF(AZ419=3,G419,0)</f>
        <v>0</v>
      </c>
      <c r="BD419" s="146">
        <f>IF(AZ419=4,G419,0)</f>
        <v>0</v>
      </c>
      <c r="BE419" s="146">
        <f>IF(AZ419=5,G419,0)</f>
        <v>0</v>
      </c>
      <c r="CA419" s="174">
        <v>1</v>
      </c>
      <c r="CB419" s="174">
        <v>7</v>
      </c>
      <c r="CZ419" s="146">
        <v>5.0000000000000001E-4</v>
      </c>
    </row>
    <row r="420" spans="1:104" x14ac:dyDescent="0.2">
      <c r="A420" s="181"/>
      <c r="B420" s="182"/>
      <c r="C420" s="183"/>
      <c r="D420" s="184"/>
      <c r="E420" s="184"/>
      <c r="F420" s="184"/>
      <c r="G420" s="185"/>
      <c r="L420" s="186"/>
      <c r="O420" s="174">
        <v>3</v>
      </c>
    </row>
    <row r="421" spans="1:104" x14ac:dyDescent="0.2">
      <c r="A421" s="181"/>
      <c r="B421" s="187"/>
      <c r="C421" s="188" t="s">
        <v>286</v>
      </c>
      <c r="D421" s="189"/>
      <c r="E421" s="190">
        <v>6</v>
      </c>
      <c r="F421" s="191"/>
      <c r="G421" s="192"/>
      <c r="M421" s="186">
        <v>6</v>
      </c>
      <c r="O421" s="174"/>
    </row>
    <row r="422" spans="1:104" x14ac:dyDescent="0.2">
      <c r="A422" s="175">
        <v>117</v>
      </c>
      <c r="B422" s="176" t="s">
        <v>542</v>
      </c>
      <c r="C422" s="177" t="s">
        <v>543</v>
      </c>
      <c r="D422" s="178" t="s">
        <v>123</v>
      </c>
      <c r="E422" s="179">
        <v>5</v>
      </c>
      <c r="F422" s="179">
        <v>0</v>
      </c>
      <c r="G422" s="180">
        <f>E422*F422</f>
        <v>0</v>
      </c>
      <c r="O422" s="174">
        <v>2</v>
      </c>
      <c r="AA422" s="146">
        <v>1</v>
      </c>
      <c r="AB422" s="146">
        <v>7</v>
      </c>
      <c r="AC422" s="146">
        <v>7</v>
      </c>
      <c r="AZ422" s="146">
        <v>2</v>
      </c>
      <c r="BA422" s="146">
        <f>IF(AZ422=1,G422,0)</f>
        <v>0</v>
      </c>
      <c r="BB422" s="146">
        <f>IF(AZ422=2,G422,0)</f>
        <v>0</v>
      </c>
      <c r="BC422" s="146">
        <f>IF(AZ422=3,G422,0)</f>
        <v>0</v>
      </c>
      <c r="BD422" s="146">
        <f>IF(AZ422=4,G422,0)</f>
        <v>0</v>
      </c>
      <c r="BE422" s="146">
        <f>IF(AZ422=5,G422,0)</f>
        <v>0</v>
      </c>
      <c r="CA422" s="174">
        <v>1</v>
      </c>
      <c r="CB422" s="174">
        <v>7</v>
      </c>
      <c r="CZ422" s="146">
        <v>3.5000000000000001E-3</v>
      </c>
    </row>
    <row r="423" spans="1:104" x14ac:dyDescent="0.2">
      <c r="A423" s="181"/>
      <c r="B423" s="182"/>
      <c r="C423" s="183" t="s">
        <v>544</v>
      </c>
      <c r="D423" s="184"/>
      <c r="E423" s="184"/>
      <c r="F423" s="184"/>
      <c r="G423" s="185"/>
      <c r="L423" s="186" t="s">
        <v>544</v>
      </c>
      <c r="O423" s="174">
        <v>3</v>
      </c>
    </row>
    <row r="424" spans="1:104" x14ac:dyDescent="0.2">
      <c r="A424" s="181"/>
      <c r="B424" s="182"/>
      <c r="C424" s="183" t="s">
        <v>545</v>
      </c>
      <c r="D424" s="184"/>
      <c r="E424" s="184"/>
      <c r="F424" s="184"/>
      <c r="G424" s="185"/>
      <c r="L424" s="186" t="s">
        <v>545</v>
      </c>
      <c r="O424" s="174">
        <v>3</v>
      </c>
    </row>
    <row r="425" spans="1:104" x14ac:dyDescent="0.2">
      <c r="A425" s="181"/>
      <c r="B425" s="182"/>
      <c r="C425" s="183" t="s">
        <v>546</v>
      </c>
      <c r="D425" s="184"/>
      <c r="E425" s="184"/>
      <c r="F425" s="184"/>
      <c r="G425" s="185"/>
      <c r="L425" s="186" t="s">
        <v>546</v>
      </c>
      <c r="O425" s="174">
        <v>3</v>
      </c>
    </row>
    <row r="426" spans="1:104" x14ac:dyDescent="0.2">
      <c r="A426" s="181"/>
      <c r="B426" s="187"/>
      <c r="C426" s="188" t="s">
        <v>547</v>
      </c>
      <c r="D426" s="189"/>
      <c r="E426" s="190">
        <v>3</v>
      </c>
      <c r="F426" s="191"/>
      <c r="G426" s="192"/>
      <c r="M426" s="186" t="s">
        <v>547</v>
      </c>
      <c r="O426" s="174"/>
    </row>
    <row r="427" spans="1:104" x14ac:dyDescent="0.2">
      <c r="A427" s="181"/>
      <c r="B427" s="187"/>
      <c r="C427" s="188" t="s">
        <v>548</v>
      </c>
      <c r="D427" s="189"/>
      <c r="E427" s="190">
        <v>2</v>
      </c>
      <c r="F427" s="191"/>
      <c r="G427" s="192"/>
      <c r="M427" s="186" t="s">
        <v>548</v>
      </c>
      <c r="O427" s="174"/>
    </row>
    <row r="428" spans="1:104" x14ac:dyDescent="0.2">
      <c r="A428" s="175">
        <v>118</v>
      </c>
      <c r="B428" s="176" t="s">
        <v>549</v>
      </c>
      <c r="C428" s="177" t="s">
        <v>550</v>
      </c>
      <c r="D428" s="178" t="s">
        <v>123</v>
      </c>
      <c r="E428" s="179">
        <v>17</v>
      </c>
      <c r="F428" s="179">
        <v>0</v>
      </c>
      <c r="G428" s="180">
        <f>E428*F428</f>
        <v>0</v>
      </c>
      <c r="O428" s="174">
        <v>2</v>
      </c>
      <c r="AA428" s="146">
        <v>1</v>
      </c>
      <c r="AB428" s="146">
        <v>7</v>
      </c>
      <c r="AC428" s="146">
        <v>7</v>
      </c>
      <c r="AZ428" s="146">
        <v>2</v>
      </c>
      <c r="BA428" s="146">
        <f>IF(AZ428=1,G428,0)</f>
        <v>0</v>
      </c>
      <c r="BB428" s="146">
        <f>IF(AZ428=2,G428,0)</f>
        <v>0</v>
      </c>
      <c r="BC428" s="146">
        <f>IF(AZ428=3,G428,0)</f>
        <v>0</v>
      </c>
      <c r="BD428" s="146">
        <f>IF(AZ428=4,G428,0)</f>
        <v>0</v>
      </c>
      <c r="BE428" s="146">
        <f>IF(AZ428=5,G428,0)</f>
        <v>0</v>
      </c>
      <c r="CA428" s="174">
        <v>1</v>
      </c>
      <c r="CB428" s="174">
        <v>7</v>
      </c>
      <c r="CZ428" s="146">
        <v>3.5000000000000001E-3</v>
      </c>
    </row>
    <row r="429" spans="1:104" x14ac:dyDescent="0.2">
      <c r="A429" s="181"/>
      <c r="B429" s="182"/>
      <c r="C429" s="183"/>
      <c r="D429" s="184"/>
      <c r="E429" s="184"/>
      <c r="F429" s="184"/>
      <c r="G429" s="185"/>
      <c r="L429" s="186"/>
      <c r="O429" s="174">
        <v>3</v>
      </c>
    </row>
    <row r="430" spans="1:104" x14ac:dyDescent="0.2">
      <c r="A430" s="181"/>
      <c r="B430" s="187"/>
      <c r="C430" s="188" t="s">
        <v>551</v>
      </c>
      <c r="D430" s="189"/>
      <c r="E430" s="190">
        <v>17</v>
      </c>
      <c r="F430" s="191"/>
      <c r="G430" s="192"/>
      <c r="M430" s="186">
        <v>17</v>
      </c>
      <c r="O430" s="174"/>
    </row>
    <row r="431" spans="1:104" x14ac:dyDescent="0.2">
      <c r="A431" s="175">
        <v>119</v>
      </c>
      <c r="B431" s="176" t="s">
        <v>552</v>
      </c>
      <c r="C431" s="177" t="s">
        <v>553</v>
      </c>
      <c r="D431" s="178" t="s">
        <v>123</v>
      </c>
      <c r="E431" s="179">
        <v>1</v>
      </c>
      <c r="F431" s="179">
        <v>0</v>
      </c>
      <c r="G431" s="180">
        <f>E431*F431</f>
        <v>0</v>
      </c>
      <c r="O431" s="174">
        <v>2</v>
      </c>
      <c r="AA431" s="146">
        <v>1</v>
      </c>
      <c r="AB431" s="146">
        <v>7</v>
      </c>
      <c r="AC431" s="146">
        <v>7</v>
      </c>
      <c r="AZ431" s="146">
        <v>2</v>
      </c>
      <c r="BA431" s="146">
        <f>IF(AZ431=1,G431,0)</f>
        <v>0</v>
      </c>
      <c r="BB431" s="146">
        <f>IF(AZ431=2,G431,0)</f>
        <v>0</v>
      </c>
      <c r="BC431" s="146">
        <f>IF(AZ431=3,G431,0)</f>
        <v>0</v>
      </c>
      <c r="BD431" s="146">
        <f>IF(AZ431=4,G431,0)</f>
        <v>0</v>
      </c>
      <c r="BE431" s="146">
        <f>IF(AZ431=5,G431,0)</f>
        <v>0</v>
      </c>
      <c r="CA431" s="174">
        <v>1</v>
      </c>
      <c r="CB431" s="174">
        <v>7</v>
      </c>
      <c r="CZ431" s="146">
        <v>1E-4</v>
      </c>
    </row>
    <row r="432" spans="1:104" x14ac:dyDescent="0.2">
      <c r="A432" s="181"/>
      <c r="B432" s="182"/>
      <c r="C432" s="183" t="s">
        <v>554</v>
      </c>
      <c r="D432" s="184"/>
      <c r="E432" s="184"/>
      <c r="F432" s="184"/>
      <c r="G432" s="185"/>
      <c r="L432" s="186" t="s">
        <v>554</v>
      </c>
      <c r="O432" s="174">
        <v>3</v>
      </c>
    </row>
    <row r="433" spans="1:104" x14ac:dyDescent="0.2">
      <c r="A433" s="181"/>
      <c r="B433" s="187"/>
      <c r="C433" s="188" t="s">
        <v>555</v>
      </c>
      <c r="D433" s="189"/>
      <c r="E433" s="190">
        <v>1</v>
      </c>
      <c r="F433" s="191"/>
      <c r="G433" s="192"/>
      <c r="M433" s="213">
        <v>6.834027777777778</v>
      </c>
      <c r="O433" s="174"/>
    </row>
    <row r="434" spans="1:104" x14ac:dyDescent="0.2">
      <c r="A434" s="175">
        <v>120</v>
      </c>
      <c r="B434" s="176" t="s">
        <v>556</v>
      </c>
      <c r="C434" s="177" t="s">
        <v>557</v>
      </c>
      <c r="D434" s="178" t="s">
        <v>558</v>
      </c>
      <c r="E434" s="179">
        <v>36</v>
      </c>
      <c r="F434" s="179">
        <v>0</v>
      </c>
      <c r="G434" s="180">
        <f>E434*F434</f>
        <v>0</v>
      </c>
      <c r="O434" s="174">
        <v>2</v>
      </c>
      <c r="AA434" s="146">
        <v>1</v>
      </c>
      <c r="AB434" s="146">
        <v>7</v>
      </c>
      <c r="AC434" s="146">
        <v>7</v>
      </c>
      <c r="AZ434" s="146">
        <v>2</v>
      </c>
      <c r="BA434" s="146">
        <f>IF(AZ434=1,G434,0)</f>
        <v>0</v>
      </c>
      <c r="BB434" s="146">
        <f>IF(AZ434=2,G434,0)</f>
        <v>0</v>
      </c>
      <c r="BC434" s="146">
        <f>IF(AZ434=3,G434,0)</f>
        <v>0</v>
      </c>
      <c r="BD434" s="146">
        <f>IF(AZ434=4,G434,0)</f>
        <v>0</v>
      </c>
      <c r="BE434" s="146">
        <f>IF(AZ434=5,G434,0)</f>
        <v>0</v>
      </c>
      <c r="CA434" s="174">
        <v>1</v>
      </c>
      <c r="CB434" s="174">
        <v>7</v>
      </c>
      <c r="CZ434" s="146">
        <v>5.0000000000000002E-5</v>
      </c>
    </row>
    <row r="435" spans="1:104" x14ac:dyDescent="0.2">
      <c r="A435" s="181"/>
      <c r="B435" s="187"/>
      <c r="C435" s="188" t="s">
        <v>559</v>
      </c>
      <c r="D435" s="189"/>
      <c r="E435" s="190">
        <v>16</v>
      </c>
      <c r="F435" s="191"/>
      <c r="G435" s="192"/>
      <c r="M435" s="186" t="s">
        <v>559</v>
      </c>
      <c r="O435" s="174"/>
    </row>
    <row r="436" spans="1:104" x14ac:dyDescent="0.2">
      <c r="A436" s="181"/>
      <c r="B436" s="187"/>
      <c r="C436" s="188" t="s">
        <v>560</v>
      </c>
      <c r="D436" s="189"/>
      <c r="E436" s="190">
        <v>20</v>
      </c>
      <c r="F436" s="191"/>
      <c r="G436" s="192"/>
      <c r="M436" s="186" t="s">
        <v>560</v>
      </c>
      <c r="O436" s="174"/>
    </row>
    <row r="437" spans="1:104" x14ac:dyDescent="0.2">
      <c r="A437" s="175">
        <v>121</v>
      </c>
      <c r="B437" s="176" t="s">
        <v>561</v>
      </c>
      <c r="C437" s="177" t="s">
        <v>562</v>
      </c>
      <c r="D437" s="178" t="s">
        <v>58</v>
      </c>
      <c r="E437" s="179"/>
      <c r="F437" s="179">
        <v>0</v>
      </c>
      <c r="G437" s="180">
        <f>E437*F437</f>
        <v>0</v>
      </c>
      <c r="O437" s="174">
        <v>2</v>
      </c>
      <c r="AA437" s="146">
        <v>7</v>
      </c>
      <c r="AB437" s="146">
        <v>1002</v>
      </c>
      <c r="AC437" s="146">
        <v>5</v>
      </c>
      <c r="AZ437" s="146">
        <v>2</v>
      </c>
      <c r="BA437" s="146">
        <f>IF(AZ437=1,G437,0)</f>
        <v>0</v>
      </c>
      <c r="BB437" s="146">
        <f>IF(AZ437=2,G437,0)</f>
        <v>0</v>
      </c>
      <c r="BC437" s="146">
        <f>IF(AZ437=3,G437,0)</f>
        <v>0</v>
      </c>
      <c r="BD437" s="146">
        <f>IF(AZ437=4,G437,0)</f>
        <v>0</v>
      </c>
      <c r="BE437" s="146">
        <f>IF(AZ437=5,G437,0)</f>
        <v>0</v>
      </c>
      <c r="CA437" s="174">
        <v>7</v>
      </c>
      <c r="CB437" s="174">
        <v>1002</v>
      </c>
      <c r="CZ437" s="146">
        <v>0</v>
      </c>
    </row>
    <row r="438" spans="1:104" x14ac:dyDescent="0.2">
      <c r="A438" s="193"/>
      <c r="B438" s="194" t="s">
        <v>70</v>
      </c>
      <c r="C438" s="195" t="str">
        <f>CONCATENATE(B411," ",C411)</f>
        <v>767 Konstrukce zámečnické</v>
      </c>
      <c r="D438" s="196"/>
      <c r="E438" s="197"/>
      <c r="F438" s="198"/>
      <c r="G438" s="199">
        <f>SUM(G411:G437)</f>
        <v>0</v>
      </c>
      <c r="O438" s="174">
        <v>4</v>
      </c>
      <c r="BA438" s="200">
        <f>SUM(BA411:BA437)</f>
        <v>0</v>
      </c>
      <c r="BB438" s="200">
        <f>SUM(BB411:BB437)</f>
        <v>0</v>
      </c>
      <c r="BC438" s="200">
        <f>SUM(BC411:BC437)</f>
        <v>0</v>
      </c>
      <c r="BD438" s="200">
        <f>SUM(BD411:BD437)</f>
        <v>0</v>
      </c>
      <c r="BE438" s="200">
        <f>SUM(BE411:BE437)</f>
        <v>0</v>
      </c>
    </row>
    <row r="439" spans="1:104" x14ac:dyDescent="0.2">
      <c r="A439" s="167" t="s">
        <v>67</v>
      </c>
      <c r="B439" s="168" t="s">
        <v>563</v>
      </c>
      <c r="C439" s="169" t="s">
        <v>564</v>
      </c>
      <c r="D439" s="170"/>
      <c r="E439" s="171"/>
      <c r="F439" s="171"/>
      <c r="G439" s="172"/>
      <c r="H439" s="173"/>
      <c r="I439" s="173"/>
      <c r="O439" s="174">
        <v>1</v>
      </c>
    </row>
    <row r="440" spans="1:104" x14ac:dyDescent="0.2">
      <c r="A440" s="175">
        <v>122</v>
      </c>
      <c r="B440" s="176" t="s">
        <v>565</v>
      </c>
      <c r="C440" s="177" t="s">
        <v>566</v>
      </c>
      <c r="D440" s="178" t="s">
        <v>146</v>
      </c>
      <c r="E440" s="179">
        <v>6.2</v>
      </c>
      <c r="F440" s="179">
        <v>0</v>
      </c>
      <c r="G440" s="180">
        <f>E440*F440</f>
        <v>0</v>
      </c>
      <c r="O440" s="174">
        <v>2</v>
      </c>
      <c r="AA440" s="146">
        <v>1</v>
      </c>
      <c r="AB440" s="146">
        <v>7</v>
      </c>
      <c r="AC440" s="146">
        <v>7</v>
      </c>
      <c r="AZ440" s="146">
        <v>2</v>
      </c>
      <c r="BA440" s="146">
        <f>IF(AZ440=1,G440,0)</f>
        <v>0</v>
      </c>
      <c r="BB440" s="146">
        <f>IF(AZ440=2,G440,0)</f>
        <v>0</v>
      </c>
      <c r="BC440" s="146">
        <f>IF(AZ440=3,G440,0)</f>
        <v>0</v>
      </c>
      <c r="BD440" s="146">
        <f>IF(AZ440=4,G440,0)</f>
        <v>0</v>
      </c>
      <c r="BE440" s="146">
        <f>IF(AZ440=5,G440,0)</f>
        <v>0</v>
      </c>
      <c r="CA440" s="174">
        <v>1</v>
      </c>
      <c r="CB440" s="174">
        <v>7</v>
      </c>
      <c r="CZ440" s="146">
        <v>1.035E-2</v>
      </c>
    </row>
    <row r="441" spans="1:104" x14ac:dyDescent="0.2">
      <c r="A441" s="181"/>
      <c r="B441" s="182"/>
      <c r="C441" s="183" t="s">
        <v>567</v>
      </c>
      <c r="D441" s="184"/>
      <c r="E441" s="184"/>
      <c r="F441" s="184"/>
      <c r="G441" s="185"/>
      <c r="L441" s="186" t="s">
        <v>567</v>
      </c>
      <c r="O441" s="174">
        <v>3</v>
      </c>
    </row>
    <row r="442" spans="1:104" x14ac:dyDescent="0.2">
      <c r="A442" s="181"/>
      <c r="B442" s="187"/>
      <c r="C442" s="188" t="s">
        <v>568</v>
      </c>
      <c r="D442" s="189"/>
      <c r="E442" s="190">
        <v>6.2</v>
      </c>
      <c r="F442" s="191"/>
      <c r="G442" s="192"/>
      <c r="M442" s="186" t="s">
        <v>568</v>
      </c>
      <c r="O442" s="174"/>
    </row>
    <row r="443" spans="1:104" x14ac:dyDescent="0.2">
      <c r="A443" s="175">
        <v>123</v>
      </c>
      <c r="B443" s="176" t="s">
        <v>569</v>
      </c>
      <c r="C443" s="177" t="s">
        <v>570</v>
      </c>
      <c r="D443" s="178" t="s">
        <v>146</v>
      </c>
      <c r="E443" s="179">
        <v>6.2</v>
      </c>
      <c r="F443" s="179">
        <v>0</v>
      </c>
      <c r="G443" s="180">
        <f>E443*F443</f>
        <v>0</v>
      </c>
      <c r="O443" s="174">
        <v>2</v>
      </c>
      <c r="AA443" s="146">
        <v>1</v>
      </c>
      <c r="AB443" s="146">
        <v>7</v>
      </c>
      <c r="AC443" s="146">
        <v>7</v>
      </c>
      <c r="AZ443" s="146">
        <v>2</v>
      </c>
      <c r="BA443" s="146">
        <f>IF(AZ443=1,G443,0)</f>
        <v>0</v>
      </c>
      <c r="BB443" s="146">
        <f>IF(AZ443=2,G443,0)</f>
        <v>0</v>
      </c>
      <c r="BC443" s="146">
        <f>IF(AZ443=3,G443,0)</f>
        <v>0</v>
      </c>
      <c r="BD443" s="146">
        <f>IF(AZ443=4,G443,0)</f>
        <v>0</v>
      </c>
      <c r="BE443" s="146">
        <f>IF(AZ443=5,G443,0)</f>
        <v>0</v>
      </c>
      <c r="CA443" s="174">
        <v>1</v>
      </c>
      <c r="CB443" s="174">
        <v>7</v>
      </c>
      <c r="CZ443" s="146">
        <v>0</v>
      </c>
    </row>
    <row r="444" spans="1:104" x14ac:dyDescent="0.2">
      <c r="A444" s="181"/>
      <c r="B444" s="182"/>
      <c r="C444" s="183" t="s">
        <v>567</v>
      </c>
      <c r="D444" s="184"/>
      <c r="E444" s="184"/>
      <c r="F444" s="184"/>
      <c r="G444" s="185"/>
      <c r="L444" s="186" t="s">
        <v>567</v>
      </c>
      <c r="O444" s="174">
        <v>3</v>
      </c>
    </row>
    <row r="445" spans="1:104" x14ac:dyDescent="0.2">
      <c r="A445" s="181"/>
      <c r="B445" s="187"/>
      <c r="C445" s="188" t="s">
        <v>568</v>
      </c>
      <c r="D445" s="189"/>
      <c r="E445" s="190">
        <v>6.2</v>
      </c>
      <c r="F445" s="191"/>
      <c r="G445" s="192"/>
      <c r="M445" s="186" t="s">
        <v>568</v>
      </c>
      <c r="O445" s="174"/>
    </row>
    <row r="446" spans="1:104" x14ac:dyDescent="0.2">
      <c r="A446" s="175">
        <v>124</v>
      </c>
      <c r="B446" s="176" t="s">
        <v>571</v>
      </c>
      <c r="C446" s="177" t="s">
        <v>572</v>
      </c>
      <c r="D446" s="178" t="s">
        <v>106</v>
      </c>
      <c r="E446" s="179">
        <v>22.22</v>
      </c>
      <c r="F446" s="179">
        <v>0</v>
      </c>
      <c r="G446" s="180">
        <f>E446*F446</f>
        <v>0</v>
      </c>
      <c r="O446" s="174">
        <v>2</v>
      </c>
      <c r="AA446" s="146">
        <v>1</v>
      </c>
      <c r="AB446" s="146">
        <v>0</v>
      </c>
      <c r="AC446" s="146">
        <v>0</v>
      </c>
      <c r="AZ446" s="146">
        <v>2</v>
      </c>
      <c r="BA446" s="146">
        <f>IF(AZ446=1,G446,0)</f>
        <v>0</v>
      </c>
      <c r="BB446" s="146">
        <f>IF(AZ446=2,G446,0)</f>
        <v>0</v>
      </c>
      <c r="BC446" s="146">
        <f>IF(AZ446=3,G446,0)</f>
        <v>0</v>
      </c>
      <c r="BD446" s="146">
        <f>IF(AZ446=4,G446,0)</f>
        <v>0</v>
      </c>
      <c r="BE446" s="146">
        <f>IF(AZ446=5,G446,0)</f>
        <v>0</v>
      </c>
      <c r="CA446" s="174">
        <v>1</v>
      </c>
      <c r="CB446" s="174">
        <v>0</v>
      </c>
      <c r="CZ446" s="146">
        <v>4.5500000000000002E-3</v>
      </c>
    </row>
    <row r="447" spans="1:104" x14ac:dyDescent="0.2">
      <c r="A447" s="181"/>
      <c r="B447" s="182"/>
      <c r="C447" s="183"/>
      <c r="D447" s="184"/>
      <c r="E447" s="184"/>
      <c r="F447" s="184"/>
      <c r="G447" s="185"/>
      <c r="L447" s="186"/>
      <c r="O447" s="174">
        <v>3</v>
      </c>
    </row>
    <row r="448" spans="1:104" x14ac:dyDescent="0.2">
      <c r="A448" s="181"/>
      <c r="B448" s="187"/>
      <c r="C448" s="188" t="s">
        <v>573</v>
      </c>
      <c r="D448" s="189"/>
      <c r="E448" s="190">
        <v>22.22</v>
      </c>
      <c r="F448" s="191"/>
      <c r="G448" s="192"/>
      <c r="M448" s="186" t="s">
        <v>573</v>
      </c>
      <c r="O448" s="174"/>
    </row>
    <row r="449" spans="1:104" ht="22.5" x14ac:dyDescent="0.2">
      <c r="A449" s="175">
        <v>125</v>
      </c>
      <c r="B449" s="176" t="s">
        <v>574</v>
      </c>
      <c r="C449" s="177" t="s">
        <v>575</v>
      </c>
      <c r="D449" s="178" t="s">
        <v>146</v>
      </c>
      <c r="E449" s="179">
        <v>6.2</v>
      </c>
      <c r="F449" s="179">
        <v>0</v>
      </c>
      <c r="G449" s="180">
        <f>E449*F449</f>
        <v>0</v>
      </c>
      <c r="O449" s="174">
        <v>2</v>
      </c>
      <c r="AA449" s="146">
        <v>1</v>
      </c>
      <c r="AB449" s="146">
        <v>7</v>
      </c>
      <c r="AC449" s="146">
        <v>7</v>
      </c>
      <c r="AZ449" s="146">
        <v>2</v>
      </c>
      <c r="BA449" s="146">
        <f>IF(AZ449=1,G449,0)</f>
        <v>0</v>
      </c>
      <c r="BB449" s="146">
        <f>IF(AZ449=2,G449,0)</f>
        <v>0</v>
      </c>
      <c r="BC449" s="146">
        <f>IF(AZ449=3,G449,0)</f>
        <v>0</v>
      </c>
      <c r="BD449" s="146">
        <f>IF(AZ449=4,G449,0)</f>
        <v>0</v>
      </c>
      <c r="BE449" s="146">
        <f>IF(AZ449=5,G449,0)</f>
        <v>0</v>
      </c>
      <c r="CA449" s="174">
        <v>1</v>
      </c>
      <c r="CB449" s="174">
        <v>7</v>
      </c>
      <c r="CZ449" s="146">
        <v>9.0000000000000006E-5</v>
      </c>
    </row>
    <row r="450" spans="1:104" x14ac:dyDescent="0.2">
      <c r="A450" s="181"/>
      <c r="B450" s="182"/>
      <c r="C450" s="183" t="s">
        <v>567</v>
      </c>
      <c r="D450" s="184"/>
      <c r="E450" s="184"/>
      <c r="F450" s="184"/>
      <c r="G450" s="185"/>
      <c r="L450" s="186" t="s">
        <v>567</v>
      </c>
      <c r="O450" s="174">
        <v>3</v>
      </c>
    </row>
    <row r="451" spans="1:104" x14ac:dyDescent="0.2">
      <c r="A451" s="181"/>
      <c r="B451" s="187"/>
      <c r="C451" s="188" t="s">
        <v>568</v>
      </c>
      <c r="D451" s="189"/>
      <c r="E451" s="190">
        <v>6.2</v>
      </c>
      <c r="F451" s="191"/>
      <c r="G451" s="192"/>
      <c r="M451" s="186" t="s">
        <v>568</v>
      </c>
      <c r="O451" s="174"/>
    </row>
    <row r="452" spans="1:104" x14ac:dyDescent="0.2">
      <c r="A452" s="175">
        <v>126</v>
      </c>
      <c r="B452" s="176" t="s">
        <v>576</v>
      </c>
      <c r="C452" s="177" t="s">
        <v>577</v>
      </c>
      <c r="D452" s="178" t="s">
        <v>146</v>
      </c>
      <c r="E452" s="179">
        <v>58.44</v>
      </c>
      <c r="F452" s="179">
        <v>0</v>
      </c>
      <c r="G452" s="180">
        <f>E452*F452</f>
        <v>0</v>
      </c>
      <c r="O452" s="174">
        <v>2</v>
      </c>
      <c r="AA452" s="146">
        <v>1</v>
      </c>
      <c r="AB452" s="146">
        <v>7</v>
      </c>
      <c r="AC452" s="146">
        <v>7</v>
      </c>
      <c r="AZ452" s="146">
        <v>2</v>
      </c>
      <c r="BA452" s="146">
        <f>IF(AZ452=1,G452,0)</f>
        <v>0</v>
      </c>
      <c r="BB452" s="146">
        <f>IF(AZ452=2,G452,0)</f>
        <v>0</v>
      </c>
      <c r="BC452" s="146">
        <f>IF(AZ452=3,G452,0)</f>
        <v>0</v>
      </c>
      <c r="BD452" s="146">
        <f>IF(AZ452=4,G452,0)</f>
        <v>0</v>
      </c>
      <c r="BE452" s="146">
        <f>IF(AZ452=5,G452,0)</f>
        <v>0</v>
      </c>
      <c r="CA452" s="174">
        <v>1</v>
      </c>
      <c r="CB452" s="174">
        <v>7</v>
      </c>
      <c r="CZ452" s="146">
        <v>4.0000000000000003E-5</v>
      </c>
    </row>
    <row r="453" spans="1:104" x14ac:dyDescent="0.2">
      <c r="A453" s="181"/>
      <c r="B453" s="187"/>
      <c r="C453" s="188" t="s">
        <v>578</v>
      </c>
      <c r="D453" s="189"/>
      <c r="E453" s="190">
        <v>58.44</v>
      </c>
      <c r="F453" s="191"/>
      <c r="G453" s="192"/>
      <c r="M453" s="186" t="s">
        <v>578</v>
      </c>
      <c r="O453" s="174"/>
    </row>
    <row r="454" spans="1:104" x14ac:dyDescent="0.2">
      <c r="A454" s="175">
        <v>127</v>
      </c>
      <c r="B454" s="176" t="s">
        <v>579</v>
      </c>
      <c r="C454" s="177" t="s">
        <v>580</v>
      </c>
      <c r="D454" s="178" t="s">
        <v>106</v>
      </c>
      <c r="E454" s="179">
        <v>22.22</v>
      </c>
      <c r="F454" s="179">
        <v>0</v>
      </c>
      <c r="G454" s="180">
        <f>E454*F454</f>
        <v>0</v>
      </c>
      <c r="O454" s="174">
        <v>2</v>
      </c>
      <c r="AA454" s="146">
        <v>1</v>
      </c>
      <c r="AB454" s="146">
        <v>7</v>
      </c>
      <c r="AC454" s="146">
        <v>7</v>
      </c>
      <c r="AZ454" s="146">
        <v>2</v>
      </c>
      <c r="BA454" s="146">
        <f>IF(AZ454=1,G454,0)</f>
        <v>0</v>
      </c>
      <c r="BB454" s="146">
        <f>IF(AZ454=2,G454,0)</f>
        <v>0</v>
      </c>
      <c r="BC454" s="146">
        <f>IF(AZ454=3,G454,0)</f>
        <v>0</v>
      </c>
      <c r="BD454" s="146">
        <f>IF(AZ454=4,G454,0)</f>
        <v>0</v>
      </c>
      <c r="BE454" s="146">
        <f>IF(AZ454=5,G454,0)</f>
        <v>0</v>
      </c>
      <c r="CA454" s="174">
        <v>1</v>
      </c>
      <c r="CB454" s="174">
        <v>7</v>
      </c>
      <c r="CZ454" s="146">
        <v>0</v>
      </c>
    </row>
    <row r="455" spans="1:104" x14ac:dyDescent="0.2">
      <c r="A455" s="181"/>
      <c r="B455" s="182"/>
      <c r="C455" s="183" t="s">
        <v>581</v>
      </c>
      <c r="D455" s="184"/>
      <c r="E455" s="184"/>
      <c r="F455" s="184"/>
      <c r="G455" s="185"/>
      <c r="L455" s="186" t="s">
        <v>581</v>
      </c>
      <c r="O455" s="174">
        <v>3</v>
      </c>
    </row>
    <row r="456" spans="1:104" x14ac:dyDescent="0.2">
      <c r="A456" s="175">
        <v>128</v>
      </c>
      <c r="B456" s="176" t="s">
        <v>582</v>
      </c>
      <c r="C456" s="177" t="s">
        <v>583</v>
      </c>
      <c r="D456" s="178" t="s">
        <v>106</v>
      </c>
      <c r="E456" s="179">
        <v>15.03</v>
      </c>
      <c r="F456" s="179">
        <v>0</v>
      </c>
      <c r="G456" s="180">
        <f>E456*F456</f>
        <v>0</v>
      </c>
      <c r="O456" s="174">
        <v>2</v>
      </c>
      <c r="AA456" s="146">
        <v>1</v>
      </c>
      <c r="AB456" s="146">
        <v>7</v>
      </c>
      <c r="AC456" s="146">
        <v>7</v>
      </c>
      <c r="AZ456" s="146">
        <v>2</v>
      </c>
      <c r="BA456" s="146">
        <f>IF(AZ456=1,G456,0)</f>
        <v>0</v>
      </c>
      <c r="BB456" s="146">
        <f>IF(AZ456=2,G456,0)</f>
        <v>0</v>
      </c>
      <c r="BC456" s="146">
        <f>IF(AZ456=3,G456,0)</f>
        <v>0</v>
      </c>
      <c r="BD456" s="146">
        <f>IF(AZ456=4,G456,0)</f>
        <v>0</v>
      </c>
      <c r="BE456" s="146">
        <f>IF(AZ456=5,G456,0)</f>
        <v>0</v>
      </c>
      <c r="CA456" s="174">
        <v>1</v>
      </c>
      <c r="CB456" s="174">
        <v>7</v>
      </c>
      <c r="CZ456" s="146">
        <v>0</v>
      </c>
    </row>
    <row r="457" spans="1:104" x14ac:dyDescent="0.2">
      <c r="A457" s="181"/>
      <c r="B457" s="187"/>
      <c r="C457" s="188" t="s">
        <v>584</v>
      </c>
      <c r="D457" s="189"/>
      <c r="E457" s="190">
        <v>15.03</v>
      </c>
      <c r="F457" s="191"/>
      <c r="G457" s="192"/>
      <c r="M457" s="186" t="s">
        <v>584</v>
      </c>
      <c r="O457" s="174"/>
    </row>
    <row r="458" spans="1:104" x14ac:dyDescent="0.2">
      <c r="A458" s="175">
        <v>129</v>
      </c>
      <c r="B458" s="176" t="s">
        <v>585</v>
      </c>
      <c r="C458" s="177" t="s">
        <v>586</v>
      </c>
      <c r="D458" s="178" t="s">
        <v>106</v>
      </c>
      <c r="E458" s="179">
        <v>15.03</v>
      </c>
      <c r="F458" s="179">
        <v>0</v>
      </c>
      <c r="G458" s="180">
        <f>E458*F458</f>
        <v>0</v>
      </c>
      <c r="O458" s="174">
        <v>2</v>
      </c>
      <c r="AA458" s="146">
        <v>1</v>
      </c>
      <c r="AB458" s="146">
        <v>7</v>
      </c>
      <c r="AC458" s="146">
        <v>7</v>
      </c>
      <c r="AZ458" s="146">
        <v>2</v>
      </c>
      <c r="BA458" s="146">
        <f>IF(AZ458=1,G458,0)</f>
        <v>0</v>
      </c>
      <c r="BB458" s="146">
        <f>IF(AZ458=2,G458,0)</f>
        <v>0</v>
      </c>
      <c r="BC458" s="146">
        <f>IF(AZ458=3,G458,0)</f>
        <v>0</v>
      </c>
      <c r="BD458" s="146">
        <f>IF(AZ458=4,G458,0)</f>
        <v>0</v>
      </c>
      <c r="BE458" s="146">
        <f>IF(AZ458=5,G458,0)</f>
        <v>0</v>
      </c>
      <c r="CA458" s="174">
        <v>1</v>
      </c>
      <c r="CB458" s="174">
        <v>7</v>
      </c>
      <c r="CZ458" s="146">
        <v>0</v>
      </c>
    </row>
    <row r="459" spans="1:104" x14ac:dyDescent="0.2">
      <c r="A459" s="181"/>
      <c r="B459" s="187"/>
      <c r="C459" s="188" t="s">
        <v>584</v>
      </c>
      <c r="D459" s="189"/>
      <c r="E459" s="190">
        <v>15.03</v>
      </c>
      <c r="F459" s="191"/>
      <c r="G459" s="192"/>
      <c r="M459" s="186" t="s">
        <v>584</v>
      </c>
      <c r="O459" s="174"/>
    </row>
    <row r="460" spans="1:104" x14ac:dyDescent="0.2">
      <c r="A460" s="175">
        <v>130</v>
      </c>
      <c r="B460" s="176" t="s">
        <v>587</v>
      </c>
      <c r="C460" s="177" t="s">
        <v>588</v>
      </c>
      <c r="D460" s="178" t="s">
        <v>106</v>
      </c>
      <c r="E460" s="179">
        <v>22.22</v>
      </c>
      <c r="F460" s="179">
        <v>0</v>
      </c>
      <c r="G460" s="180">
        <f>E460*F460</f>
        <v>0</v>
      </c>
      <c r="O460" s="174">
        <v>2</v>
      </c>
      <c r="AA460" s="146">
        <v>1</v>
      </c>
      <c r="AB460" s="146">
        <v>7</v>
      </c>
      <c r="AC460" s="146">
        <v>7</v>
      </c>
      <c r="AZ460" s="146">
        <v>2</v>
      </c>
      <c r="BA460" s="146">
        <f>IF(AZ460=1,G460,0)</f>
        <v>0</v>
      </c>
      <c r="BB460" s="146">
        <f>IF(AZ460=2,G460,0)</f>
        <v>0</v>
      </c>
      <c r="BC460" s="146">
        <f>IF(AZ460=3,G460,0)</f>
        <v>0</v>
      </c>
      <c r="BD460" s="146">
        <f>IF(AZ460=4,G460,0)</f>
        <v>0</v>
      </c>
      <c r="BE460" s="146">
        <f>IF(AZ460=5,G460,0)</f>
        <v>0</v>
      </c>
      <c r="CA460" s="174">
        <v>1</v>
      </c>
      <c r="CB460" s="174">
        <v>7</v>
      </c>
      <c r="CZ460" s="146">
        <v>8.0000000000000004E-4</v>
      </c>
    </row>
    <row r="461" spans="1:104" x14ac:dyDescent="0.2">
      <c r="A461" s="181"/>
      <c r="B461" s="182"/>
      <c r="C461" s="183"/>
      <c r="D461" s="184"/>
      <c r="E461" s="184"/>
      <c r="F461" s="184"/>
      <c r="G461" s="185"/>
      <c r="L461" s="186"/>
      <c r="O461" s="174">
        <v>3</v>
      </c>
    </row>
    <row r="462" spans="1:104" x14ac:dyDescent="0.2">
      <c r="A462" s="181"/>
      <c r="B462" s="187"/>
      <c r="C462" s="188" t="s">
        <v>573</v>
      </c>
      <c r="D462" s="189"/>
      <c r="E462" s="190">
        <v>22.22</v>
      </c>
      <c r="F462" s="191"/>
      <c r="G462" s="192"/>
      <c r="M462" s="186" t="s">
        <v>573</v>
      </c>
      <c r="O462" s="174"/>
    </row>
    <row r="463" spans="1:104" x14ac:dyDescent="0.2">
      <c r="A463" s="175">
        <v>131</v>
      </c>
      <c r="B463" s="176" t="s">
        <v>589</v>
      </c>
      <c r="C463" s="177" t="s">
        <v>590</v>
      </c>
      <c r="D463" s="178" t="s">
        <v>106</v>
      </c>
      <c r="E463" s="179">
        <v>22.22</v>
      </c>
      <c r="F463" s="179">
        <v>0</v>
      </c>
      <c r="G463" s="180">
        <f>E463*F463</f>
        <v>0</v>
      </c>
      <c r="O463" s="174">
        <v>2</v>
      </c>
      <c r="AA463" s="146">
        <v>1</v>
      </c>
      <c r="AB463" s="146">
        <v>0</v>
      </c>
      <c r="AC463" s="146">
        <v>0</v>
      </c>
      <c r="AZ463" s="146">
        <v>2</v>
      </c>
      <c r="BA463" s="146">
        <f>IF(AZ463=1,G463,0)</f>
        <v>0</v>
      </c>
      <c r="BB463" s="146">
        <f>IF(AZ463=2,G463,0)</f>
        <v>0</v>
      </c>
      <c r="BC463" s="146">
        <f>IF(AZ463=3,G463,0)</f>
        <v>0</v>
      </c>
      <c r="BD463" s="146">
        <f>IF(AZ463=4,G463,0)</f>
        <v>0</v>
      </c>
      <c r="BE463" s="146">
        <f>IF(AZ463=5,G463,0)</f>
        <v>0</v>
      </c>
      <c r="CA463" s="174">
        <v>1</v>
      </c>
      <c r="CB463" s="174">
        <v>0</v>
      </c>
      <c r="CZ463" s="146">
        <v>0</v>
      </c>
    </row>
    <row r="464" spans="1:104" x14ac:dyDescent="0.2">
      <c r="A464" s="181"/>
      <c r="B464" s="187"/>
      <c r="C464" s="188" t="s">
        <v>573</v>
      </c>
      <c r="D464" s="189"/>
      <c r="E464" s="190">
        <v>22.22</v>
      </c>
      <c r="F464" s="191"/>
      <c r="G464" s="192"/>
      <c r="M464" s="186" t="s">
        <v>573</v>
      </c>
      <c r="O464" s="174"/>
    </row>
    <row r="465" spans="1:104" ht="22.5" x14ac:dyDescent="0.2">
      <c r="A465" s="175">
        <v>132</v>
      </c>
      <c r="B465" s="176" t="s">
        <v>591</v>
      </c>
      <c r="C465" s="177" t="s">
        <v>592</v>
      </c>
      <c r="D465" s="178" t="s">
        <v>146</v>
      </c>
      <c r="E465" s="179">
        <v>6.2</v>
      </c>
      <c r="F465" s="179">
        <v>0</v>
      </c>
      <c r="G465" s="180">
        <f>E465*F465</f>
        <v>0</v>
      </c>
      <c r="O465" s="174">
        <v>2</v>
      </c>
      <c r="AA465" s="146">
        <v>1</v>
      </c>
      <c r="AB465" s="146">
        <v>7</v>
      </c>
      <c r="AC465" s="146">
        <v>7</v>
      </c>
      <c r="AZ465" s="146">
        <v>2</v>
      </c>
      <c r="BA465" s="146">
        <f>IF(AZ465=1,G465,0)</f>
        <v>0</v>
      </c>
      <c r="BB465" s="146">
        <f>IF(AZ465=2,G465,0)</f>
        <v>0</v>
      </c>
      <c r="BC465" s="146">
        <f>IF(AZ465=3,G465,0)</f>
        <v>0</v>
      </c>
      <c r="BD465" s="146">
        <f>IF(AZ465=4,G465,0)</f>
        <v>0</v>
      </c>
      <c r="BE465" s="146">
        <f>IF(AZ465=5,G465,0)</f>
        <v>0</v>
      </c>
      <c r="CA465" s="174">
        <v>1</v>
      </c>
      <c r="CB465" s="174">
        <v>7</v>
      </c>
      <c r="CZ465" s="146">
        <v>2.0000000000000001E-4</v>
      </c>
    </row>
    <row r="466" spans="1:104" x14ac:dyDescent="0.2">
      <c r="A466" s="181"/>
      <c r="B466" s="182"/>
      <c r="C466" s="183" t="s">
        <v>593</v>
      </c>
      <c r="D466" s="184"/>
      <c r="E466" s="184"/>
      <c r="F466" s="184"/>
      <c r="G466" s="185"/>
      <c r="L466" s="186" t="s">
        <v>593</v>
      </c>
      <c r="O466" s="174">
        <v>3</v>
      </c>
    </row>
    <row r="467" spans="1:104" x14ac:dyDescent="0.2">
      <c r="A467" s="181"/>
      <c r="B467" s="187"/>
      <c r="C467" s="188" t="s">
        <v>594</v>
      </c>
      <c r="D467" s="189"/>
      <c r="E467" s="190">
        <v>6.2</v>
      </c>
      <c r="F467" s="191"/>
      <c r="G467" s="192"/>
      <c r="M467" s="186" t="s">
        <v>594</v>
      </c>
      <c r="O467" s="174"/>
    </row>
    <row r="468" spans="1:104" x14ac:dyDescent="0.2">
      <c r="A468" s="175">
        <v>133</v>
      </c>
      <c r="B468" s="176" t="s">
        <v>595</v>
      </c>
      <c r="C468" s="177" t="s">
        <v>596</v>
      </c>
      <c r="D468" s="178" t="s">
        <v>106</v>
      </c>
      <c r="E468" s="179">
        <v>25.93</v>
      </c>
      <c r="F468" s="179">
        <v>0</v>
      </c>
      <c r="G468" s="180">
        <f>E468*F468</f>
        <v>0</v>
      </c>
      <c r="O468" s="174">
        <v>2</v>
      </c>
      <c r="AA468" s="146">
        <v>3</v>
      </c>
      <c r="AB468" s="146">
        <v>7</v>
      </c>
      <c r="AC468" s="146">
        <v>597642020</v>
      </c>
      <c r="AZ468" s="146">
        <v>2</v>
      </c>
      <c r="BA468" s="146">
        <f>IF(AZ468=1,G468,0)</f>
        <v>0</v>
      </c>
      <c r="BB468" s="146">
        <f>IF(AZ468=2,G468,0)</f>
        <v>0</v>
      </c>
      <c r="BC468" s="146">
        <f>IF(AZ468=3,G468,0)</f>
        <v>0</v>
      </c>
      <c r="BD468" s="146">
        <f>IF(AZ468=4,G468,0)</f>
        <v>0</v>
      </c>
      <c r="BE468" s="146">
        <f>IF(AZ468=5,G468,0)</f>
        <v>0</v>
      </c>
      <c r="CA468" s="174">
        <v>3</v>
      </c>
      <c r="CB468" s="174">
        <v>7</v>
      </c>
      <c r="CZ468" s="146">
        <v>1.9199999999999998E-2</v>
      </c>
    </row>
    <row r="469" spans="1:104" x14ac:dyDescent="0.2">
      <c r="A469" s="181"/>
      <c r="B469" s="182"/>
      <c r="C469" s="183" t="s">
        <v>597</v>
      </c>
      <c r="D469" s="184"/>
      <c r="E469" s="184"/>
      <c r="F469" s="184"/>
      <c r="G469" s="185"/>
      <c r="L469" s="186" t="s">
        <v>597</v>
      </c>
      <c r="O469" s="174">
        <v>3</v>
      </c>
    </row>
    <row r="470" spans="1:104" x14ac:dyDescent="0.2">
      <c r="A470" s="181"/>
      <c r="B470" s="182"/>
      <c r="C470" s="183" t="s">
        <v>598</v>
      </c>
      <c r="D470" s="184"/>
      <c r="E470" s="184"/>
      <c r="F470" s="184"/>
      <c r="G470" s="185"/>
      <c r="L470" s="186" t="s">
        <v>598</v>
      </c>
      <c r="O470" s="174">
        <v>3</v>
      </c>
    </row>
    <row r="471" spans="1:104" x14ac:dyDescent="0.2">
      <c r="A471" s="181"/>
      <c r="B471" s="187"/>
      <c r="C471" s="188" t="s">
        <v>599</v>
      </c>
      <c r="D471" s="189"/>
      <c r="E471" s="190">
        <v>24.442</v>
      </c>
      <c r="F471" s="191"/>
      <c r="G471" s="192"/>
      <c r="M471" s="186" t="s">
        <v>599</v>
      </c>
      <c r="O471" s="174"/>
    </row>
    <row r="472" spans="1:104" x14ac:dyDescent="0.2">
      <c r="A472" s="181"/>
      <c r="B472" s="187"/>
      <c r="C472" s="188" t="s">
        <v>600</v>
      </c>
      <c r="D472" s="189"/>
      <c r="E472" s="190">
        <v>1.488</v>
      </c>
      <c r="F472" s="191"/>
      <c r="G472" s="192"/>
      <c r="M472" s="186" t="s">
        <v>600</v>
      </c>
      <c r="O472" s="174"/>
    </row>
    <row r="473" spans="1:104" x14ac:dyDescent="0.2">
      <c r="A473" s="175">
        <v>134</v>
      </c>
      <c r="B473" s="176" t="s">
        <v>601</v>
      </c>
      <c r="C473" s="177" t="s">
        <v>602</v>
      </c>
      <c r="D473" s="178" t="s">
        <v>58</v>
      </c>
      <c r="E473" s="179"/>
      <c r="F473" s="179">
        <v>0</v>
      </c>
      <c r="G473" s="180">
        <f>E473*F473</f>
        <v>0</v>
      </c>
      <c r="O473" s="174">
        <v>2</v>
      </c>
      <c r="AA473" s="146">
        <v>7</v>
      </c>
      <c r="AB473" s="146">
        <v>1002</v>
      </c>
      <c r="AC473" s="146">
        <v>5</v>
      </c>
      <c r="AZ473" s="146">
        <v>2</v>
      </c>
      <c r="BA473" s="146">
        <f>IF(AZ473=1,G473,0)</f>
        <v>0</v>
      </c>
      <c r="BB473" s="146">
        <f>IF(AZ473=2,G473,0)</f>
        <v>0</v>
      </c>
      <c r="BC473" s="146">
        <f>IF(AZ473=3,G473,0)</f>
        <v>0</v>
      </c>
      <c r="BD473" s="146">
        <f>IF(AZ473=4,G473,0)</f>
        <v>0</v>
      </c>
      <c r="BE473" s="146">
        <f>IF(AZ473=5,G473,0)</f>
        <v>0</v>
      </c>
      <c r="CA473" s="174">
        <v>7</v>
      </c>
      <c r="CB473" s="174">
        <v>1002</v>
      </c>
      <c r="CZ473" s="146">
        <v>0</v>
      </c>
    </row>
    <row r="474" spans="1:104" x14ac:dyDescent="0.2">
      <c r="A474" s="193"/>
      <c r="B474" s="194" t="s">
        <v>70</v>
      </c>
      <c r="C474" s="195" t="str">
        <f>CONCATENATE(B439," ",C439)</f>
        <v>771 Podlahy z dlaždic a obklady</v>
      </c>
      <c r="D474" s="196"/>
      <c r="E474" s="197"/>
      <c r="F474" s="198"/>
      <c r="G474" s="199">
        <f>SUM(G439:G473)</f>
        <v>0</v>
      </c>
      <c r="O474" s="174">
        <v>4</v>
      </c>
      <c r="BA474" s="200">
        <f>SUM(BA439:BA473)</f>
        <v>0</v>
      </c>
      <c r="BB474" s="200">
        <f>SUM(BB439:BB473)</f>
        <v>0</v>
      </c>
      <c r="BC474" s="200">
        <f>SUM(BC439:BC473)</f>
        <v>0</v>
      </c>
      <c r="BD474" s="200">
        <f>SUM(BD439:BD473)</f>
        <v>0</v>
      </c>
      <c r="BE474" s="200">
        <f>SUM(BE439:BE473)</f>
        <v>0</v>
      </c>
    </row>
    <row r="475" spans="1:104" x14ac:dyDescent="0.2">
      <c r="A475" s="167" t="s">
        <v>67</v>
      </c>
      <c r="B475" s="168" t="s">
        <v>603</v>
      </c>
      <c r="C475" s="169" t="s">
        <v>604</v>
      </c>
      <c r="D475" s="170"/>
      <c r="E475" s="171"/>
      <c r="F475" s="171"/>
      <c r="G475" s="172"/>
      <c r="H475" s="173"/>
      <c r="I475" s="173"/>
      <c r="O475" s="174">
        <v>1</v>
      </c>
    </row>
    <row r="476" spans="1:104" x14ac:dyDescent="0.2">
      <c r="A476" s="175">
        <v>135</v>
      </c>
      <c r="B476" s="176" t="s">
        <v>605</v>
      </c>
      <c r="C476" s="177" t="s">
        <v>606</v>
      </c>
      <c r="D476" s="178" t="s">
        <v>106</v>
      </c>
      <c r="E476" s="179">
        <v>33.51</v>
      </c>
      <c r="F476" s="179">
        <v>0</v>
      </c>
      <c r="G476" s="180">
        <f>E476*F476</f>
        <v>0</v>
      </c>
      <c r="O476" s="174">
        <v>2</v>
      </c>
      <c r="AA476" s="146">
        <v>1</v>
      </c>
      <c r="AB476" s="146">
        <v>7</v>
      </c>
      <c r="AC476" s="146">
        <v>7</v>
      </c>
      <c r="AZ476" s="146">
        <v>2</v>
      </c>
      <c r="BA476" s="146">
        <f>IF(AZ476=1,G476,0)</f>
        <v>0</v>
      </c>
      <c r="BB476" s="146">
        <f>IF(AZ476=2,G476,0)</f>
        <v>0</v>
      </c>
      <c r="BC476" s="146">
        <f>IF(AZ476=3,G476,0)</f>
        <v>0</v>
      </c>
      <c r="BD476" s="146">
        <f>IF(AZ476=4,G476,0)</f>
        <v>0</v>
      </c>
      <c r="BE476" s="146">
        <f>IF(AZ476=5,G476,0)</f>
        <v>0</v>
      </c>
      <c r="CA476" s="174">
        <v>1</v>
      </c>
      <c r="CB476" s="174">
        <v>7</v>
      </c>
      <c r="CZ476" s="146">
        <v>0</v>
      </c>
    </row>
    <row r="477" spans="1:104" x14ac:dyDescent="0.2">
      <c r="A477" s="181"/>
      <c r="B477" s="187"/>
      <c r="C477" s="188" t="s">
        <v>607</v>
      </c>
      <c r="D477" s="189"/>
      <c r="E477" s="190">
        <v>10.039999999999999</v>
      </c>
      <c r="F477" s="191"/>
      <c r="G477" s="192"/>
      <c r="M477" s="186" t="s">
        <v>607</v>
      </c>
      <c r="O477" s="174"/>
    </row>
    <row r="478" spans="1:104" x14ac:dyDescent="0.2">
      <c r="A478" s="181"/>
      <c r="B478" s="187"/>
      <c r="C478" s="188" t="s">
        <v>608</v>
      </c>
      <c r="D478" s="189"/>
      <c r="E478" s="190">
        <v>9.93</v>
      </c>
      <c r="F478" s="191"/>
      <c r="G478" s="192"/>
      <c r="M478" s="186" t="s">
        <v>608</v>
      </c>
      <c r="O478" s="174"/>
    </row>
    <row r="479" spans="1:104" x14ac:dyDescent="0.2">
      <c r="A479" s="181"/>
      <c r="B479" s="187"/>
      <c r="C479" s="188" t="s">
        <v>609</v>
      </c>
      <c r="D479" s="189"/>
      <c r="E479" s="190">
        <v>13.54</v>
      </c>
      <c r="F479" s="191"/>
      <c r="G479" s="192"/>
      <c r="M479" s="186" t="s">
        <v>609</v>
      </c>
      <c r="O479" s="174"/>
    </row>
    <row r="480" spans="1:104" x14ac:dyDescent="0.2">
      <c r="A480" s="175">
        <v>136</v>
      </c>
      <c r="B480" s="176" t="s">
        <v>610</v>
      </c>
      <c r="C480" s="177" t="s">
        <v>611</v>
      </c>
      <c r="D480" s="178" t="s">
        <v>58</v>
      </c>
      <c r="E480" s="179"/>
      <c r="F480" s="179">
        <v>0</v>
      </c>
      <c r="G480" s="180">
        <f>E480*F480</f>
        <v>0</v>
      </c>
      <c r="O480" s="174">
        <v>2</v>
      </c>
      <c r="AA480" s="146">
        <v>7</v>
      </c>
      <c r="AB480" s="146">
        <v>1002</v>
      </c>
      <c r="AC480" s="146">
        <v>5</v>
      </c>
      <c r="AZ480" s="146">
        <v>2</v>
      </c>
      <c r="BA480" s="146">
        <f>IF(AZ480=1,G480,0)</f>
        <v>0</v>
      </c>
      <c r="BB480" s="146">
        <f>IF(AZ480=2,G480,0)</f>
        <v>0</v>
      </c>
      <c r="BC480" s="146">
        <f>IF(AZ480=3,G480,0)</f>
        <v>0</v>
      </c>
      <c r="BD480" s="146">
        <f>IF(AZ480=4,G480,0)</f>
        <v>0</v>
      </c>
      <c r="BE480" s="146">
        <f>IF(AZ480=5,G480,0)</f>
        <v>0</v>
      </c>
      <c r="CA480" s="174">
        <v>7</v>
      </c>
      <c r="CB480" s="174">
        <v>1002</v>
      </c>
      <c r="CZ480" s="146">
        <v>0</v>
      </c>
    </row>
    <row r="481" spans="1:104" x14ac:dyDescent="0.2">
      <c r="A481" s="193"/>
      <c r="B481" s="194" t="s">
        <v>70</v>
      </c>
      <c r="C481" s="195" t="str">
        <f>CONCATENATE(B475," ",C475)</f>
        <v>775 Podlahy vlysové a parketové</v>
      </c>
      <c r="D481" s="196"/>
      <c r="E481" s="197"/>
      <c r="F481" s="198"/>
      <c r="G481" s="199">
        <f>SUM(G475:G480)</f>
        <v>0</v>
      </c>
      <c r="O481" s="174">
        <v>4</v>
      </c>
      <c r="BA481" s="200">
        <f>SUM(BA475:BA480)</f>
        <v>0</v>
      </c>
      <c r="BB481" s="200">
        <f>SUM(BB475:BB480)</f>
        <v>0</v>
      </c>
      <c r="BC481" s="200">
        <f>SUM(BC475:BC480)</f>
        <v>0</v>
      </c>
      <c r="BD481" s="200">
        <f>SUM(BD475:BD480)</f>
        <v>0</v>
      </c>
      <c r="BE481" s="200">
        <f>SUM(BE475:BE480)</f>
        <v>0</v>
      </c>
    </row>
    <row r="482" spans="1:104" x14ac:dyDescent="0.2">
      <c r="A482" s="167" t="s">
        <v>67</v>
      </c>
      <c r="B482" s="168" t="s">
        <v>612</v>
      </c>
      <c r="C482" s="169" t="s">
        <v>613</v>
      </c>
      <c r="D482" s="170"/>
      <c r="E482" s="171"/>
      <c r="F482" s="171"/>
      <c r="G482" s="172"/>
      <c r="H482" s="173"/>
      <c r="I482" s="173"/>
      <c r="O482" s="174">
        <v>1</v>
      </c>
    </row>
    <row r="483" spans="1:104" x14ac:dyDescent="0.2">
      <c r="A483" s="175">
        <v>137</v>
      </c>
      <c r="B483" s="176" t="s">
        <v>614</v>
      </c>
      <c r="C483" s="177" t="s">
        <v>615</v>
      </c>
      <c r="D483" s="178" t="s">
        <v>146</v>
      </c>
      <c r="E483" s="179">
        <v>36.020000000000003</v>
      </c>
      <c r="F483" s="179">
        <v>0</v>
      </c>
      <c r="G483" s="180">
        <f>E483*F483</f>
        <v>0</v>
      </c>
      <c r="O483" s="174">
        <v>2</v>
      </c>
      <c r="AA483" s="146">
        <v>1</v>
      </c>
      <c r="AB483" s="146">
        <v>7</v>
      </c>
      <c r="AC483" s="146">
        <v>7</v>
      </c>
      <c r="AZ483" s="146">
        <v>2</v>
      </c>
      <c r="BA483" s="146">
        <f>IF(AZ483=1,G483,0)</f>
        <v>0</v>
      </c>
      <c r="BB483" s="146">
        <f>IF(AZ483=2,G483,0)</f>
        <v>0</v>
      </c>
      <c r="BC483" s="146">
        <f>IF(AZ483=3,G483,0)</f>
        <v>0</v>
      </c>
      <c r="BD483" s="146">
        <f>IF(AZ483=4,G483,0)</f>
        <v>0</v>
      </c>
      <c r="BE483" s="146">
        <f>IF(AZ483=5,G483,0)</f>
        <v>0</v>
      </c>
      <c r="CA483" s="174">
        <v>1</v>
      </c>
      <c r="CB483" s="174">
        <v>7</v>
      </c>
      <c r="CZ483" s="146">
        <v>0</v>
      </c>
    </row>
    <row r="484" spans="1:104" x14ac:dyDescent="0.2">
      <c r="A484" s="181"/>
      <c r="B484" s="187"/>
      <c r="C484" s="188" t="s">
        <v>616</v>
      </c>
      <c r="D484" s="189"/>
      <c r="E484" s="190">
        <v>15.06</v>
      </c>
      <c r="F484" s="191"/>
      <c r="G484" s="192"/>
      <c r="M484" s="186" t="s">
        <v>616</v>
      </c>
      <c r="O484" s="174"/>
    </row>
    <row r="485" spans="1:104" x14ac:dyDescent="0.2">
      <c r="A485" s="181"/>
      <c r="B485" s="187"/>
      <c r="C485" s="188" t="s">
        <v>617</v>
      </c>
      <c r="D485" s="189"/>
      <c r="E485" s="190">
        <v>20.96</v>
      </c>
      <c r="F485" s="191"/>
      <c r="G485" s="192"/>
      <c r="M485" s="186" t="s">
        <v>617</v>
      </c>
      <c r="O485" s="174"/>
    </row>
    <row r="486" spans="1:104" x14ac:dyDescent="0.2">
      <c r="A486" s="175">
        <v>138</v>
      </c>
      <c r="B486" s="176" t="s">
        <v>618</v>
      </c>
      <c r="C486" s="177" t="s">
        <v>619</v>
      </c>
      <c r="D486" s="178" t="s">
        <v>146</v>
      </c>
      <c r="E486" s="179">
        <v>177.99</v>
      </c>
      <c r="F486" s="179">
        <v>0</v>
      </c>
      <c r="G486" s="180">
        <f>E486*F486</f>
        <v>0</v>
      </c>
      <c r="O486" s="174">
        <v>2</v>
      </c>
      <c r="AA486" s="146">
        <v>1</v>
      </c>
      <c r="AB486" s="146">
        <v>0</v>
      </c>
      <c r="AC486" s="146">
        <v>0</v>
      </c>
      <c r="AZ486" s="146">
        <v>2</v>
      </c>
      <c r="BA486" s="146">
        <f>IF(AZ486=1,G486,0)</f>
        <v>0</v>
      </c>
      <c r="BB486" s="146">
        <f>IF(AZ486=2,G486,0)</f>
        <v>0</v>
      </c>
      <c r="BC486" s="146">
        <f>IF(AZ486=3,G486,0)</f>
        <v>0</v>
      </c>
      <c r="BD486" s="146">
        <f>IF(AZ486=4,G486,0)</f>
        <v>0</v>
      </c>
      <c r="BE486" s="146">
        <f>IF(AZ486=5,G486,0)</f>
        <v>0</v>
      </c>
      <c r="CA486" s="174">
        <v>1</v>
      </c>
      <c r="CB486" s="174">
        <v>0</v>
      </c>
      <c r="CZ486" s="146">
        <v>3.0000000000000001E-5</v>
      </c>
    </row>
    <row r="487" spans="1:104" x14ac:dyDescent="0.2">
      <c r="A487" s="181"/>
      <c r="B487" s="187"/>
      <c r="C487" s="188" t="s">
        <v>620</v>
      </c>
      <c r="D487" s="189"/>
      <c r="E487" s="190">
        <v>177.99</v>
      </c>
      <c r="F487" s="191"/>
      <c r="G487" s="192"/>
      <c r="M487" s="186" t="s">
        <v>620</v>
      </c>
      <c r="O487" s="174"/>
    </row>
    <row r="488" spans="1:104" x14ac:dyDescent="0.2">
      <c r="A488" s="175">
        <v>139</v>
      </c>
      <c r="B488" s="176" t="s">
        <v>621</v>
      </c>
      <c r="C488" s="177" t="s">
        <v>622</v>
      </c>
      <c r="D488" s="178" t="s">
        <v>146</v>
      </c>
      <c r="E488" s="179">
        <v>177.99</v>
      </c>
      <c r="F488" s="179">
        <v>0</v>
      </c>
      <c r="G488" s="180">
        <f>E488*F488</f>
        <v>0</v>
      </c>
      <c r="O488" s="174">
        <v>2</v>
      </c>
      <c r="AA488" s="146">
        <v>1</v>
      </c>
      <c r="AB488" s="146">
        <v>7</v>
      </c>
      <c r="AC488" s="146">
        <v>7</v>
      </c>
      <c r="AZ488" s="146">
        <v>2</v>
      </c>
      <c r="BA488" s="146">
        <f>IF(AZ488=1,G488,0)</f>
        <v>0</v>
      </c>
      <c r="BB488" s="146">
        <f>IF(AZ488=2,G488,0)</f>
        <v>0</v>
      </c>
      <c r="BC488" s="146">
        <f>IF(AZ488=3,G488,0)</f>
        <v>0</v>
      </c>
      <c r="BD488" s="146">
        <f>IF(AZ488=4,G488,0)</f>
        <v>0</v>
      </c>
      <c r="BE488" s="146">
        <f>IF(AZ488=5,G488,0)</f>
        <v>0</v>
      </c>
      <c r="CA488" s="174">
        <v>1</v>
      </c>
      <c r="CB488" s="174">
        <v>7</v>
      </c>
      <c r="CZ488" s="146">
        <v>2.2000000000000001E-4</v>
      </c>
    </row>
    <row r="489" spans="1:104" x14ac:dyDescent="0.2">
      <c r="A489" s="181"/>
      <c r="B489" s="182"/>
      <c r="C489" s="183"/>
      <c r="D489" s="184"/>
      <c r="E489" s="184"/>
      <c r="F489" s="184"/>
      <c r="G489" s="185"/>
      <c r="L489" s="186"/>
      <c r="O489" s="174">
        <v>3</v>
      </c>
    </row>
    <row r="490" spans="1:104" x14ac:dyDescent="0.2">
      <c r="A490" s="181"/>
      <c r="B490" s="187"/>
      <c r="C490" s="188" t="s">
        <v>620</v>
      </c>
      <c r="D490" s="189"/>
      <c r="E490" s="190">
        <v>177.99</v>
      </c>
      <c r="F490" s="191"/>
      <c r="G490" s="192"/>
      <c r="M490" s="186" t="s">
        <v>620</v>
      </c>
      <c r="O490" s="174"/>
    </row>
    <row r="491" spans="1:104" x14ac:dyDescent="0.2">
      <c r="A491" s="175">
        <v>140</v>
      </c>
      <c r="B491" s="176" t="s">
        <v>623</v>
      </c>
      <c r="C491" s="177" t="s">
        <v>624</v>
      </c>
      <c r="D491" s="178" t="s">
        <v>106</v>
      </c>
      <c r="E491" s="179">
        <v>99.53</v>
      </c>
      <c r="F491" s="179">
        <v>0</v>
      </c>
      <c r="G491" s="180">
        <f>E491*F491</f>
        <v>0</v>
      </c>
      <c r="O491" s="174">
        <v>2</v>
      </c>
      <c r="AA491" s="146">
        <v>1</v>
      </c>
      <c r="AB491" s="146">
        <v>7</v>
      </c>
      <c r="AC491" s="146">
        <v>7</v>
      </c>
      <c r="AZ491" s="146">
        <v>2</v>
      </c>
      <c r="BA491" s="146">
        <f>IF(AZ491=1,G491,0)</f>
        <v>0</v>
      </c>
      <c r="BB491" s="146">
        <f>IF(AZ491=2,G491,0)</f>
        <v>0</v>
      </c>
      <c r="BC491" s="146">
        <f>IF(AZ491=3,G491,0)</f>
        <v>0</v>
      </c>
      <c r="BD491" s="146">
        <f>IF(AZ491=4,G491,0)</f>
        <v>0</v>
      </c>
      <c r="BE491" s="146">
        <f>IF(AZ491=5,G491,0)</f>
        <v>0</v>
      </c>
      <c r="CA491" s="174">
        <v>1</v>
      </c>
      <c r="CB491" s="174">
        <v>7</v>
      </c>
      <c r="CZ491" s="146">
        <v>0</v>
      </c>
    </row>
    <row r="492" spans="1:104" x14ac:dyDescent="0.2">
      <c r="A492" s="181"/>
      <c r="B492" s="187"/>
      <c r="C492" s="188" t="s">
        <v>625</v>
      </c>
      <c r="D492" s="189"/>
      <c r="E492" s="190">
        <v>99.53</v>
      </c>
      <c r="F492" s="191"/>
      <c r="G492" s="192"/>
      <c r="M492" s="186" t="s">
        <v>625</v>
      </c>
      <c r="O492" s="174"/>
    </row>
    <row r="493" spans="1:104" x14ac:dyDescent="0.2">
      <c r="A493" s="175">
        <v>141</v>
      </c>
      <c r="B493" s="176" t="s">
        <v>626</v>
      </c>
      <c r="C493" s="177" t="s">
        <v>627</v>
      </c>
      <c r="D493" s="178" t="s">
        <v>106</v>
      </c>
      <c r="E493" s="179">
        <v>110.38</v>
      </c>
      <c r="F493" s="179">
        <v>0</v>
      </c>
      <c r="G493" s="180">
        <f>E493*F493</f>
        <v>0</v>
      </c>
      <c r="O493" s="174">
        <v>2</v>
      </c>
      <c r="AA493" s="146">
        <v>1</v>
      </c>
      <c r="AB493" s="146">
        <v>7</v>
      </c>
      <c r="AC493" s="146">
        <v>7</v>
      </c>
      <c r="AZ493" s="146">
        <v>2</v>
      </c>
      <c r="BA493" s="146">
        <f>IF(AZ493=1,G493,0)</f>
        <v>0</v>
      </c>
      <c r="BB493" s="146">
        <f>IF(AZ493=2,G493,0)</f>
        <v>0</v>
      </c>
      <c r="BC493" s="146">
        <f>IF(AZ493=3,G493,0)</f>
        <v>0</v>
      </c>
      <c r="BD493" s="146">
        <f>IF(AZ493=4,G493,0)</f>
        <v>0</v>
      </c>
      <c r="BE493" s="146">
        <f>IF(AZ493=5,G493,0)</f>
        <v>0</v>
      </c>
      <c r="CA493" s="174">
        <v>1</v>
      </c>
      <c r="CB493" s="174">
        <v>7</v>
      </c>
      <c r="CZ493" s="146">
        <v>4.0000000000000002E-4</v>
      </c>
    </row>
    <row r="494" spans="1:104" x14ac:dyDescent="0.2">
      <c r="A494" s="181"/>
      <c r="B494" s="182"/>
      <c r="C494" s="183"/>
      <c r="D494" s="184"/>
      <c r="E494" s="184"/>
      <c r="F494" s="184"/>
      <c r="G494" s="185"/>
      <c r="L494" s="186"/>
      <c r="O494" s="174">
        <v>3</v>
      </c>
    </row>
    <row r="495" spans="1:104" x14ac:dyDescent="0.2">
      <c r="A495" s="181"/>
      <c r="B495" s="187"/>
      <c r="C495" s="188" t="s">
        <v>628</v>
      </c>
      <c r="D495" s="189"/>
      <c r="E495" s="190">
        <v>110.38</v>
      </c>
      <c r="F495" s="191"/>
      <c r="G495" s="192"/>
      <c r="M495" s="186" t="s">
        <v>628</v>
      </c>
      <c r="O495" s="174"/>
    </row>
    <row r="496" spans="1:104" x14ac:dyDescent="0.2">
      <c r="A496" s="175">
        <v>142</v>
      </c>
      <c r="B496" s="176" t="s">
        <v>629</v>
      </c>
      <c r="C496" s="177" t="s">
        <v>630</v>
      </c>
      <c r="D496" s="178" t="s">
        <v>106</v>
      </c>
      <c r="E496" s="179">
        <v>74.599999999999994</v>
      </c>
      <c r="F496" s="179">
        <v>0</v>
      </c>
      <c r="G496" s="180">
        <f>E496*F496</f>
        <v>0</v>
      </c>
      <c r="O496" s="174">
        <v>2</v>
      </c>
      <c r="AA496" s="146">
        <v>1</v>
      </c>
      <c r="AB496" s="146">
        <v>7</v>
      </c>
      <c r="AC496" s="146">
        <v>7</v>
      </c>
      <c r="AZ496" s="146">
        <v>2</v>
      </c>
      <c r="BA496" s="146">
        <f>IF(AZ496=1,G496,0)</f>
        <v>0</v>
      </c>
      <c r="BB496" s="146">
        <f>IF(AZ496=2,G496,0)</f>
        <v>0</v>
      </c>
      <c r="BC496" s="146">
        <f>IF(AZ496=3,G496,0)</f>
        <v>0</v>
      </c>
      <c r="BD496" s="146">
        <f>IF(AZ496=4,G496,0)</f>
        <v>0</v>
      </c>
      <c r="BE496" s="146">
        <f>IF(AZ496=5,G496,0)</f>
        <v>0</v>
      </c>
      <c r="CA496" s="174">
        <v>1</v>
      </c>
      <c r="CB496" s="174">
        <v>7</v>
      </c>
      <c r="CZ496" s="146">
        <v>4.2000000000000002E-4</v>
      </c>
    </row>
    <row r="497" spans="1:104" x14ac:dyDescent="0.2">
      <c r="A497" s="181"/>
      <c r="B497" s="182"/>
      <c r="C497" s="183" t="s">
        <v>631</v>
      </c>
      <c r="D497" s="184"/>
      <c r="E497" s="184"/>
      <c r="F497" s="184"/>
      <c r="G497" s="185"/>
      <c r="L497" s="186" t="s">
        <v>631</v>
      </c>
      <c r="O497" s="174">
        <v>3</v>
      </c>
    </row>
    <row r="498" spans="1:104" x14ac:dyDescent="0.2">
      <c r="A498" s="181"/>
      <c r="B498" s="182"/>
      <c r="C498" s="183" t="s">
        <v>632</v>
      </c>
      <c r="D498" s="184"/>
      <c r="E498" s="184"/>
      <c r="F498" s="184"/>
      <c r="G498" s="185"/>
      <c r="L498" s="186" t="s">
        <v>632</v>
      </c>
      <c r="O498" s="174">
        <v>3</v>
      </c>
    </row>
    <row r="499" spans="1:104" x14ac:dyDescent="0.2">
      <c r="A499" s="181"/>
      <c r="B499" s="182"/>
      <c r="C499" s="183" t="s">
        <v>633</v>
      </c>
      <c r="D499" s="184"/>
      <c r="E499" s="184"/>
      <c r="F499" s="184"/>
      <c r="G499" s="185"/>
      <c r="L499" s="186" t="s">
        <v>633</v>
      </c>
      <c r="O499" s="174">
        <v>3</v>
      </c>
    </row>
    <row r="500" spans="1:104" x14ac:dyDescent="0.2">
      <c r="A500" s="181"/>
      <c r="B500" s="182"/>
      <c r="C500" s="183"/>
      <c r="D500" s="184"/>
      <c r="E500" s="184"/>
      <c r="F500" s="184"/>
      <c r="G500" s="185"/>
      <c r="L500" s="186"/>
      <c r="O500" s="174">
        <v>3</v>
      </c>
    </row>
    <row r="501" spans="1:104" x14ac:dyDescent="0.2">
      <c r="A501" s="181"/>
      <c r="B501" s="187"/>
      <c r="C501" s="188" t="s">
        <v>634</v>
      </c>
      <c r="D501" s="189"/>
      <c r="E501" s="190">
        <v>74.599999999999994</v>
      </c>
      <c r="F501" s="191"/>
      <c r="G501" s="192"/>
      <c r="M501" s="186" t="s">
        <v>634</v>
      </c>
      <c r="O501" s="174"/>
    </row>
    <row r="502" spans="1:104" x14ac:dyDescent="0.2">
      <c r="A502" s="175">
        <v>143</v>
      </c>
      <c r="B502" s="176" t="s">
        <v>635</v>
      </c>
      <c r="C502" s="177" t="s">
        <v>636</v>
      </c>
      <c r="D502" s="178" t="s">
        <v>106</v>
      </c>
      <c r="E502" s="179">
        <v>184.98</v>
      </c>
      <c r="F502" s="179">
        <v>0</v>
      </c>
      <c r="G502" s="180">
        <f>E502*F502</f>
        <v>0</v>
      </c>
      <c r="O502" s="174">
        <v>2</v>
      </c>
      <c r="AA502" s="146">
        <v>1</v>
      </c>
      <c r="AB502" s="146">
        <v>0</v>
      </c>
      <c r="AC502" s="146">
        <v>0</v>
      </c>
      <c r="AZ502" s="146">
        <v>2</v>
      </c>
      <c r="BA502" s="146">
        <f>IF(AZ502=1,G502,0)</f>
        <v>0</v>
      </c>
      <c r="BB502" s="146">
        <f>IF(AZ502=2,G502,0)</f>
        <v>0</v>
      </c>
      <c r="BC502" s="146">
        <f>IF(AZ502=3,G502,0)</f>
        <v>0</v>
      </c>
      <c r="BD502" s="146">
        <f>IF(AZ502=4,G502,0)</f>
        <v>0</v>
      </c>
      <c r="BE502" s="146">
        <f>IF(AZ502=5,G502,0)</f>
        <v>0</v>
      </c>
      <c r="CA502" s="174">
        <v>1</v>
      </c>
      <c r="CB502" s="174">
        <v>0</v>
      </c>
      <c r="CZ502" s="146">
        <v>0</v>
      </c>
    </row>
    <row r="503" spans="1:104" x14ac:dyDescent="0.2">
      <c r="A503" s="181"/>
      <c r="B503" s="182"/>
      <c r="C503" s="183"/>
      <c r="D503" s="184"/>
      <c r="E503" s="184"/>
      <c r="F503" s="184"/>
      <c r="G503" s="185"/>
      <c r="L503" s="186"/>
      <c r="O503" s="174">
        <v>3</v>
      </c>
    </row>
    <row r="504" spans="1:104" x14ac:dyDescent="0.2">
      <c r="A504" s="181"/>
      <c r="B504" s="187"/>
      <c r="C504" s="188" t="s">
        <v>637</v>
      </c>
      <c r="D504" s="189"/>
      <c r="E504" s="190">
        <v>184.98</v>
      </c>
      <c r="F504" s="191"/>
      <c r="G504" s="192"/>
      <c r="M504" s="214">
        <v>1849800</v>
      </c>
      <c r="O504" s="174"/>
    </row>
    <row r="505" spans="1:104" x14ac:dyDescent="0.2">
      <c r="A505" s="175">
        <v>144</v>
      </c>
      <c r="B505" s="176" t="s">
        <v>638</v>
      </c>
      <c r="C505" s="177" t="s">
        <v>639</v>
      </c>
      <c r="D505" s="178" t="s">
        <v>106</v>
      </c>
      <c r="E505" s="179">
        <v>184.98</v>
      </c>
      <c r="F505" s="179">
        <v>0</v>
      </c>
      <c r="G505" s="180">
        <f>E505*F505</f>
        <v>0</v>
      </c>
      <c r="O505" s="174">
        <v>2</v>
      </c>
      <c r="AA505" s="146">
        <v>1</v>
      </c>
      <c r="AB505" s="146">
        <v>0</v>
      </c>
      <c r="AC505" s="146">
        <v>0</v>
      </c>
      <c r="AZ505" s="146">
        <v>2</v>
      </c>
      <c r="BA505" s="146">
        <f>IF(AZ505=1,G505,0)</f>
        <v>0</v>
      </c>
      <c r="BB505" s="146">
        <f>IF(AZ505=2,G505,0)</f>
        <v>0</v>
      </c>
      <c r="BC505" s="146">
        <f>IF(AZ505=3,G505,0)</f>
        <v>0</v>
      </c>
      <c r="BD505" s="146">
        <f>IF(AZ505=4,G505,0)</f>
        <v>0</v>
      </c>
      <c r="BE505" s="146">
        <f>IF(AZ505=5,G505,0)</f>
        <v>0</v>
      </c>
      <c r="CA505" s="174">
        <v>1</v>
      </c>
      <c r="CB505" s="174">
        <v>0</v>
      </c>
      <c r="CZ505" s="146">
        <v>0</v>
      </c>
    </row>
    <row r="506" spans="1:104" x14ac:dyDescent="0.2">
      <c r="A506" s="181"/>
      <c r="B506" s="187"/>
      <c r="C506" s="188" t="s">
        <v>637</v>
      </c>
      <c r="D506" s="189"/>
      <c r="E506" s="190">
        <v>184.98</v>
      </c>
      <c r="F506" s="191"/>
      <c r="G506" s="192"/>
      <c r="M506" s="214">
        <v>1849800</v>
      </c>
      <c r="O506" s="174"/>
    </row>
    <row r="507" spans="1:104" x14ac:dyDescent="0.2">
      <c r="A507" s="175">
        <v>145</v>
      </c>
      <c r="B507" s="176" t="s">
        <v>640</v>
      </c>
      <c r="C507" s="177" t="s">
        <v>641</v>
      </c>
      <c r="D507" s="178" t="s">
        <v>146</v>
      </c>
      <c r="E507" s="179">
        <v>4.4000000000000004</v>
      </c>
      <c r="F507" s="179">
        <v>0</v>
      </c>
      <c r="G507" s="180">
        <f>E507*F507</f>
        <v>0</v>
      </c>
      <c r="O507" s="174">
        <v>2</v>
      </c>
      <c r="AA507" s="146">
        <v>1</v>
      </c>
      <c r="AB507" s="146">
        <v>0</v>
      </c>
      <c r="AC507" s="146">
        <v>0</v>
      </c>
      <c r="AZ507" s="146">
        <v>2</v>
      </c>
      <c r="BA507" s="146">
        <f>IF(AZ507=1,G507,0)</f>
        <v>0</v>
      </c>
      <c r="BB507" s="146">
        <f>IF(AZ507=2,G507,0)</f>
        <v>0</v>
      </c>
      <c r="BC507" s="146">
        <f>IF(AZ507=3,G507,0)</f>
        <v>0</v>
      </c>
      <c r="BD507" s="146">
        <f>IF(AZ507=4,G507,0)</f>
        <v>0</v>
      </c>
      <c r="BE507" s="146">
        <f>IF(AZ507=5,G507,0)</f>
        <v>0</v>
      </c>
      <c r="CA507" s="174">
        <v>1</v>
      </c>
      <c r="CB507" s="174">
        <v>0</v>
      </c>
      <c r="CZ507" s="146">
        <v>3.4000000000000002E-4</v>
      </c>
    </row>
    <row r="508" spans="1:104" x14ac:dyDescent="0.2">
      <c r="A508" s="181"/>
      <c r="B508" s="182"/>
      <c r="C508" s="183" t="s">
        <v>642</v>
      </c>
      <c r="D508" s="184"/>
      <c r="E508" s="184"/>
      <c r="F508" s="184"/>
      <c r="G508" s="185"/>
      <c r="L508" s="186" t="s">
        <v>642</v>
      </c>
      <c r="O508" s="174">
        <v>3</v>
      </c>
    </row>
    <row r="509" spans="1:104" x14ac:dyDescent="0.2">
      <c r="A509" s="181"/>
      <c r="B509" s="187"/>
      <c r="C509" s="188" t="s">
        <v>643</v>
      </c>
      <c r="D509" s="189"/>
      <c r="E509" s="190">
        <v>4.4000000000000004</v>
      </c>
      <c r="F509" s="191"/>
      <c r="G509" s="192"/>
      <c r="M509" s="186" t="s">
        <v>643</v>
      </c>
      <c r="O509" s="174"/>
    </row>
    <row r="510" spans="1:104" ht="22.5" x14ac:dyDescent="0.2">
      <c r="A510" s="175">
        <v>146</v>
      </c>
      <c r="B510" s="176" t="s">
        <v>644</v>
      </c>
      <c r="C510" s="177" t="s">
        <v>645</v>
      </c>
      <c r="D510" s="178" t="s">
        <v>146</v>
      </c>
      <c r="E510" s="179">
        <v>288.97800000000001</v>
      </c>
      <c r="F510" s="179">
        <v>0</v>
      </c>
      <c r="G510" s="180">
        <f>E510*F510</f>
        <v>0</v>
      </c>
      <c r="O510" s="174">
        <v>2</v>
      </c>
      <c r="AA510" s="146">
        <v>1</v>
      </c>
      <c r="AB510" s="146">
        <v>7</v>
      </c>
      <c r="AC510" s="146">
        <v>7</v>
      </c>
      <c r="AZ510" s="146">
        <v>2</v>
      </c>
      <c r="BA510" s="146">
        <f>IF(AZ510=1,G510,0)</f>
        <v>0</v>
      </c>
      <c r="BB510" s="146">
        <f>IF(AZ510=2,G510,0)</f>
        <v>0</v>
      </c>
      <c r="BC510" s="146">
        <f>IF(AZ510=3,G510,0)</f>
        <v>0</v>
      </c>
      <c r="BD510" s="146">
        <f>IF(AZ510=4,G510,0)</f>
        <v>0</v>
      </c>
      <c r="BE510" s="146">
        <f>IF(AZ510=5,G510,0)</f>
        <v>0</v>
      </c>
      <c r="CA510" s="174">
        <v>1</v>
      </c>
      <c r="CB510" s="174">
        <v>7</v>
      </c>
      <c r="CZ510" s="146">
        <v>4.0000000000000003E-5</v>
      </c>
    </row>
    <row r="511" spans="1:104" x14ac:dyDescent="0.2">
      <c r="A511" s="181"/>
      <c r="B511" s="182"/>
      <c r="C511" s="183"/>
      <c r="D511" s="184"/>
      <c r="E511" s="184"/>
      <c r="F511" s="184"/>
      <c r="G511" s="185"/>
      <c r="L511" s="186"/>
      <c r="O511" s="174">
        <v>3</v>
      </c>
    </row>
    <row r="512" spans="1:104" x14ac:dyDescent="0.2">
      <c r="A512" s="181"/>
      <c r="B512" s="187"/>
      <c r="C512" s="188" t="s">
        <v>646</v>
      </c>
      <c r="D512" s="189"/>
      <c r="E512" s="190">
        <v>110.988</v>
      </c>
      <c r="F512" s="191"/>
      <c r="G512" s="192"/>
      <c r="M512" s="186" t="s">
        <v>646</v>
      </c>
      <c r="O512" s="174"/>
    </row>
    <row r="513" spans="1:104" x14ac:dyDescent="0.2">
      <c r="A513" s="181"/>
      <c r="B513" s="187"/>
      <c r="C513" s="188" t="s">
        <v>620</v>
      </c>
      <c r="D513" s="189"/>
      <c r="E513" s="190">
        <v>177.99</v>
      </c>
      <c r="F513" s="191"/>
      <c r="G513" s="192"/>
      <c r="M513" s="186" t="s">
        <v>620</v>
      </c>
      <c r="O513" s="174"/>
    </row>
    <row r="514" spans="1:104" x14ac:dyDescent="0.2">
      <c r="A514" s="175">
        <v>147</v>
      </c>
      <c r="B514" s="176" t="s">
        <v>647</v>
      </c>
      <c r="C514" s="177" t="s">
        <v>648</v>
      </c>
      <c r="D514" s="178" t="s">
        <v>146</v>
      </c>
      <c r="E514" s="179">
        <v>186.8895</v>
      </c>
      <c r="F514" s="179">
        <v>0</v>
      </c>
      <c r="G514" s="180">
        <f>E514*F514</f>
        <v>0</v>
      </c>
      <c r="O514" s="174">
        <v>2</v>
      </c>
      <c r="AA514" s="146">
        <v>3</v>
      </c>
      <c r="AB514" s="146">
        <v>7</v>
      </c>
      <c r="AC514" s="146">
        <v>283424021</v>
      </c>
      <c r="AZ514" s="146">
        <v>2</v>
      </c>
      <c r="BA514" s="146">
        <f>IF(AZ514=1,G514,0)</f>
        <v>0</v>
      </c>
      <c r="BB514" s="146">
        <f>IF(AZ514=2,G514,0)</f>
        <v>0</v>
      </c>
      <c r="BC514" s="146">
        <f>IF(AZ514=3,G514,0)</f>
        <v>0</v>
      </c>
      <c r="BD514" s="146">
        <f>IF(AZ514=4,G514,0)</f>
        <v>0</v>
      </c>
      <c r="BE514" s="146">
        <f>IF(AZ514=5,G514,0)</f>
        <v>0</v>
      </c>
      <c r="CA514" s="174">
        <v>3</v>
      </c>
      <c r="CB514" s="174">
        <v>7</v>
      </c>
      <c r="CZ514" s="146">
        <v>6.0000000000000002E-5</v>
      </c>
    </row>
    <row r="515" spans="1:104" x14ac:dyDescent="0.2">
      <c r="A515" s="181"/>
      <c r="B515" s="187"/>
      <c r="C515" s="188" t="s">
        <v>649</v>
      </c>
      <c r="D515" s="189"/>
      <c r="E515" s="190">
        <v>186.8895</v>
      </c>
      <c r="F515" s="191"/>
      <c r="G515" s="192"/>
      <c r="M515" s="186" t="s">
        <v>649</v>
      </c>
      <c r="O515" s="174"/>
    </row>
    <row r="516" spans="1:104" x14ac:dyDescent="0.2">
      <c r="A516" s="175">
        <v>148</v>
      </c>
      <c r="B516" s="176" t="s">
        <v>650</v>
      </c>
      <c r="C516" s="177" t="s">
        <v>651</v>
      </c>
      <c r="D516" s="178" t="s">
        <v>106</v>
      </c>
      <c r="E516" s="179">
        <v>134.2268</v>
      </c>
      <c r="F516" s="179">
        <v>0</v>
      </c>
      <c r="G516" s="180">
        <f>E516*F516</f>
        <v>0</v>
      </c>
      <c r="O516" s="174">
        <v>2</v>
      </c>
      <c r="AA516" s="146">
        <v>3</v>
      </c>
      <c r="AB516" s="146">
        <v>7</v>
      </c>
      <c r="AC516" s="146">
        <v>284123097</v>
      </c>
      <c r="AZ516" s="146">
        <v>2</v>
      </c>
      <c r="BA516" s="146">
        <f>IF(AZ516=1,G516,0)</f>
        <v>0</v>
      </c>
      <c r="BB516" s="146">
        <f>IF(AZ516=2,G516,0)</f>
        <v>0</v>
      </c>
      <c r="BC516" s="146">
        <f>IF(AZ516=3,G516,0)</f>
        <v>0</v>
      </c>
      <c r="BD516" s="146">
        <f>IF(AZ516=4,G516,0)</f>
        <v>0</v>
      </c>
      <c r="BE516" s="146">
        <f>IF(AZ516=5,G516,0)</f>
        <v>0</v>
      </c>
      <c r="CA516" s="174">
        <v>3</v>
      </c>
      <c r="CB516" s="174">
        <v>7</v>
      </c>
      <c r="CZ516" s="146">
        <v>2.5999999999999999E-3</v>
      </c>
    </row>
    <row r="517" spans="1:104" x14ac:dyDescent="0.2">
      <c r="A517" s="181"/>
      <c r="B517" s="182"/>
      <c r="C517" s="183" t="s">
        <v>652</v>
      </c>
      <c r="D517" s="184"/>
      <c r="E517" s="184"/>
      <c r="F517" s="184"/>
      <c r="G517" s="185"/>
      <c r="L517" s="186" t="s">
        <v>652</v>
      </c>
      <c r="O517" s="174">
        <v>3</v>
      </c>
    </row>
    <row r="518" spans="1:104" x14ac:dyDescent="0.2">
      <c r="A518" s="181"/>
      <c r="B518" s="182"/>
      <c r="C518" s="183" t="s">
        <v>653</v>
      </c>
      <c r="D518" s="184"/>
      <c r="E518" s="184"/>
      <c r="F518" s="184"/>
      <c r="G518" s="185"/>
      <c r="L518" s="186" t="s">
        <v>653</v>
      </c>
      <c r="O518" s="174">
        <v>3</v>
      </c>
    </row>
    <row r="519" spans="1:104" x14ac:dyDescent="0.2">
      <c r="A519" s="181"/>
      <c r="B519" s="182"/>
      <c r="C519" s="183" t="s">
        <v>654</v>
      </c>
      <c r="D519" s="184"/>
      <c r="E519" s="184"/>
      <c r="F519" s="184"/>
      <c r="G519" s="185"/>
      <c r="L519" s="186" t="s">
        <v>654</v>
      </c>
      <c r="O519" s="174">
        <v>3</v>
      </c>
    </row>
    <row r="520" spans="1:104" x14ac:dyDescent="0.2">
      <c r="A520" s="181"/>
      <c r="B520" s="182"/>
      <c r="C520" s="183" t="s">
        <v>655</v>
      </c>
      <c r="D520" s="184"/>
      <c r="E520" s="184"/>
      <c r="F520" s="184"/>
      <c r="G520" s="185"/>
      <c r="L520" s="186" t="s">
        <v>655</v>
      </c>
      <c r="O520" s="174">
        <v>3</v>
      </c>
    </row>
    <row r="521" spans="1:104" x14ac:dyDescent="0.2">
      <c r="A521" s="181"/>
      <c r="B521" s="182"/>
      <c r="C521" s="183" t="s">
        <v>656</v>
      </c>
      <c r="D521" s="184"/>
      <c r="E521" s="184"/>
      <c r="F521" s="184"/>
      <c r="G521" s="185"/>
      <c r="L521" s="186" t="s">
        <v>656</v>
      </c>
      <c r="O521" s="174">
        <v>3</v>
      </c>
    </row>
    <row r="522" spans="1:104" x14ac:dyDescent="0.2">
      <c r="A522" s="181"/>
      <c r="B522" s="182"/>
      <c r="C522" s="183"/>
      <c r="D522" s="184"/>
      <c r="E522" s="184"/>
      <c r="F522" s="184"/>
      <c r="G522" s="185"/>
      <c r="L522" s="186"/>
      <c r="O522" s="174">
        <v>3</v>
      </c>
    </row>
    <row r="523" spans="1:104" x14ac:dyDescent="0.2">
      <c r="A523" s="181"/>
      <c r="B523" s="182"/>
      <c r="C523" s="183"/>
      <c r="D523" s="184"/>
      <c r="E523" s="184"/>
      <c r="F523" s="184"/>
      <c r="G523" s="185"/>
      <c r="L523" s="186"/>
      <c r="O523" s="174">
        <v>3</v>
      </c>
    </row>
    <row r="524" spans="1:104" x14ac:dyDescent="0.2">
      <c r="A524" s="181"/>
      <c r="B524" s="187"/>
      <c r="C524" s="188" t="s">
        <v>657</v>
      </c>
      <c r="D524" s="189"/>
      <c r="E524" s="190">
        <v>121.41800000000001</v>
      </c>
      <c r="F524" s="191"/>
      <c r="G524" s="192"/>
      <c r="M524" s="186" t="s">
        <v>657</v>
      </c>
      <c r="O524" s="174"/>
    </row>
    <row r="525" spans="1:104" x14ac:dyDescent="0.2">
      <c r="A525" s="181"/>
      <c r="B525" s="187"/>
      <c r="C525" s="188" t="s">
        <v>658</v>
      </c>
      <c r="D525" s="189"/>
      <c r="E525" s="190">
        <v>12.8088</v>
      </c>
      <c r="F525" s="191"/>
      <c r="G525" s="192"/>
      <c r="M525" s="186" t="s">
        <v>658</v>
      </c>
      <c r="O525" s="174"/>
    </row>
    <row r="526" spans="1:104" ht="22.5" x14ac:dyDescent="0.2">
      <c r="A526" s="175">
        <v>149</v>
      </c>
      <c r="B526" s="176" t="s">
        <v>659</v>
      </c>
      <c r="C526" s="177" t="s">
        <v>660</v>
      </c>
      <c r="D526" s="178" t="s">
        <v>106</v>
      </c>
      <c r="E526" s="179">
        <v>90.603999999999999</v>
      </c>
      <c r="F526" s="179">
        <v>0</v>
      </c>
      <c r="G526" s="180">
        <f>E526*F526</f>
        <v>0</v>
      </c>
      <c r="O526" s="174">
        <v>2</v>
      </c>
      <c r="AA526" s="146">
        <v>3</v>
      </c>
      <c r="AB526" s="146">
        <v>7</v>
      </c>
      <c r="AC526" s="146">
        <v>284123099</v>
      </c>
      <c r="AZ526" s="146">
        <v>2</v>
      </c>
      <c r="BA526" s="146">
        <f>IF(AZ526=1,G526,0)</f>
        <v>0</v>
      </c>
      <c r="BB526" s="146">
        <f>IF(AZ526=2,G526,0)</f>
        <v>0</v>
      </c>
      <c r="BC526" s="146">
        <f>IF(AZ526=3,G526,0)</f>
        <v>0</v>
      </c>
      <c r="BD526" s="146">
        <f>IF(AZ526=4,G526,0)</f>
        <v>0</v>
      </c>
      <c r="BE526" s="146">
        <f>IF(AZ526=5,G526,0)</f>
        <v>0</v>
      </c>
      <c r="CA526" s="174">
        <v>3</v>
      </c>
      <c r="CB526" s="174">
        <v>7</v>
      </c>
      <c r="CZ526" s="146">
        <v>3.0000000000000001E-3</v>
      </c>
    </row>
    <row r="527" spans="1:104" x14ac:dyDescent="0.2">
      <c r="A527" s="181"/>
      <c r="B527" s="182"/>
      <c r="C527" s="183" t="s">
        <v>652</v>
      </c>
      <c r="D527" s="184"/>
      <c r="E527" s="184"/>
      <c r="F527" s="184"/>
      <c r="G527" s="185"/>
      <c r="L527" s="186" t="s">
        <v>652</v>
      </c>
      <c r="O527" s="174">
        <v>3</v>
      </c>
    </row>
    <row r="528" spans="1:104" x14ac:dyDescent="0.2">
      <c r="A528" s="181"/>
      <c r="B528" s="182"/>
      <c r="C528" s="183" t="s">
        <v>653</v>
      </c>
      <c r="D528" s="184"/>
      <c r="E528" s="184"/>
      <c r="F528" s="184"/>
      <c r="G528" s="185"/>
      <c r="L528" s="186" t="s">
        <v>653</v>
      </c>
      <c r="O528" s="174">
        <v>3</v>
      </c>
    </row>
    <row r="529" spans="1:104" x14ac:dyDescent="0.2">
      <c r="A529" s="181"/>
      <c r="B529" s="182"/>
      <c r="C529" s="183" t="s">
        <v>654</v>
      </c>
      <c r="D529" s="184"/>
      <c r="E529" s="184"/>
      <c r="F529" s="184"/>
      <c r="G529" s="185"/>
      <c r="L529" s="186" t="s">
        <v>654</v>
      </c>
      <c r="O529" s="174">
        <v>3</v>
      </c>
    </row>
    <row r="530" spans="1:104" x14ac:dyDescent="0.2">
      <c r="A530" s="181"/>
      <c r="B530" s="182"/>
      <c r="C530" s="183" t="s">
        <v>655</v>
      </c>
      <c r="D530" s="184"/>
      <c r="E530" s="184"/>
      <c r="F530" s="184"/>
      <c r="G530" s="185"/>
      <c r="L530" s="186" t="s">
        <v>655</v>
      </c>
      <c r="O530" s="174">
        <v>3</v>
      </c>
    </row>
    <row r="531" spans="1:104" x14ac:dyDescent="0.2">
      <c r="A531" s="181"/>
      <c r="B531" s="182"/>
      <c r="C531" s="183" t="s">
        <v>656</v>
      </c>
      <c r="D531" s="184"/>
      <c r="E531" s="184"/>
      <c r="F531" s="184"/>
      <c r="G531" s="185"/>
      <c r="L531" s="186" t="s">
        <v>656</v>
      </c>
      <c r="O531" s="174">
        <v>3</v>
      </c>
    </row>
    <row r="532" spans="1:104" x14ac:dyDescent="0.2">
      <c r="A532" s="181"/>
      <c r="B532" s="182"/>
      <c r="C532" s="183" t="s">
        <v>661</v>
      </c>
      <c r="D532" s="184"/>
      <c r="E532" s="184"/>
      <c r="F532" s="184"/>
      <c r="G532" s="185"/>
      <c r="L532" s="186" t="s">
        <v>661</v>
      </c>
      <c r="O532" s="174">
        <v>3</v>
      </c>
    </row>
    <row r="533" spans="1:104" x14ac:dyDescent="0.2">
      <c r="A533" s="181"/>
      <c r="B533" s="182"/>
      <c r="C533" s="183"/>
      <c r="D533" s="184"/>
      <c r="E533" s="184"/>
      <c r="F533" s="184"/>
      <c r="G533" s="185"/>
      <c r="L533" s="186"/>
      <c r="O533" s="174">
        <v>3</v>
      </c>
    </row>
    <row r="534" spans="1:104" x14ac:dyDescent="0.2">
      <c r="A534" s="181"/>
      <c r="B534" s="182"/>
      <c r="C534" s="183"/>
      <c r="D534" s="184"/>
      <c r="E534" s="184"/>
      <c r="F534" s="184"/>
      <c r="G534" s="185"/>
      <c r="L534" s="186"/>
      <c r="O534" s="174">
        <v>3</v>
      </c>
    </row>
    <row r="535" spans="1:104" x14ac:dyDescent="0.2">
      <c r="A535" s="181"/>
      <c r="B535" s="187"/>
      <c r="C535" s="188" t="s">
        <v>662</v>
      </c>
      <c r="D535" s="189"/>
      <c r="E535" s="190">
        <v>82.06</v>
      </c>
      <c r="F535" s="191"/>
      <c r="G535" s="192"/>
      <c r="M535" s="186" t="s">
        <v>662</v>
      </c>
      <c r="O535" s="174"/>
    </row>
    <row r="536" spans="1:104" x14ac:dyDescent="0.2">
      <c r="A536" s="181"/>
      <c r="B536" s="187"/>
      <c r="C536" s="188" t="s">
        <v>663</v>
      </c>
      <c r="D536" s="189"/>
      <c r="E536" s="190">
        <v>8.5440000000000005</v>
      </c>
      <c r="F536" s="191"/>
      <c r="G536" s="192"/>
      <c r="M536" s="186" t="s">
        <v>663</v>
      </c>
      <c r="O536" s="174"/>
    </row>
    <row r="537" spans="1:104" x14ac:dyDescent="0.2">
      <c r="A537" s="175">
        <v>150</v>
      </c>
      <c r="B537" s="176" t="s">
        <v>664</v>
      </c>
      <c r="C537" s="177" t="s">
        <v>665</v>
      </c>
      <c r="D537" s="178" t="s">
        <v>58</v>
      </c>
      <c r="E537" s="179"/>
      <c r="F537" s="179">
        <v>0</v>
      </c>
      <c r="G537" s="180">
        <f>E537*F537</f>
        <v>0</v>
      </c>
      <c r="O537" s="174">
        <v>2</v>
      </c>
      <c r="AA537" s="146">
        <v>7</v>
      </c>
      <c r="AB537" s="146">
        <v>1002</v>
      </c>
      <c r="AC537" s="146">
        <v>5</v>
      </c>
      <c r="AZ537" s="146">
        <v>2</v>
      </c>
      <c r="BA537" s="146">
        <f>IF(AZ537=1,G537,0)</f>
        <v>0</v>
      </c>
      <c r="BB537" s="146">
        <f>IF(AZ537=2,G537,0)</f>
        <v>0</v>
      </c>
      <c r="BC537" s="146">
        <f>IF(AZ537=3,G537,0)</f>
        <v>0</v>
      </c>
      <c r="BD537" s="146">
        <f>IF(AZ537=4,G537,0)</f>
        <v>0</v>
      </c>
      <c r="BE537" s="146">
        <f>IF(AZ537=5,G537,0)</f>
        <v>0</v>
      </c>
      <c r="CA537" s="174">
        <v>7</v>
      </c>
      <c r="CB537" s="174">
        <v>1002</v>
      </c>
      <c r="CZ537" s="146">
        <v>0</v>
      </c>
    </row>
    <row r="538" spans="1:104" x14ac:dyDescent="0.2">
      <c r="A538" s="193"/>
      <c r="B538" s="194" t="s">
        <v>70</v>
      </c>
      <c r="C538" s="195" t="str">
        <f>CONCATENATE(B482," ",C482)</f>
        <v>776 Podlahy povlakové</v>
      </c>
      <c r="D538" s="196"/>
      <c r="E538" s="197"/>
      <c r="F538" s="198"/>
      <c r="G538" s="199">
        <f>SUM(G482:G537)</f>
        <v>0</v>
      </c>
      <c r="O538" s="174">
        <v>4</v>
      </c>
      <c r="BA538" s="200">
        <f>SUM(BA482:BA537)</f>
        <v>0</v>
      </c>
      <c r="BB538" s="200">
        <f>SUM(BB482:BB537)</f>
        <v>0</v>
      </c>
      <c r="BC538" s="200">
        <f>SUM(BC482:BC537)</f>
        <v>0</v>
      </c>
      <c r="BD538" s="200">
        <f>SUM(BD482:BD537)</f>
        <v>0</v>
      </c>
      <c r="BE538" s="200">
        <f>SUM(BE482:BE537)</f>
        <v>0</v>
      </c>
    </row>
    <row r="539" spans="1:104" x14ac:dyDescent="0.2">
      <c r="A539" s="167" t="s">
        <v>67</v>
      </c>
      <c r="B539" s="168" t="s">
        <v>666</v>
      </c>
      <c r="C539" s="169" t="s">
        <v>667</v>
      </c>
      <c r="D539" s="170"/>
      <c r="E539" s="171"/>
      <c r="F539" s="171"/>
      <c r="G539" s="172"/>
      <c r="H539" s="173"/>
      <c r="I539" s="173"/>
      <c r="O539" s="174">
        <v>1</v>
      </c>
    </row>
    <row r="540" spans="1:104" x14ac:dyDescent="0.2">
      <c r="A540" s="175">
        <v>151</v>
      </c>
      <c r="B540" s="176" t="s">
        <v>668</v>
      </c>
      <c r="C540" s="177" t="s">
        <v>669</v>
      </c>
      <c r="D540" s="178" t="s">
        <v>106</v>
      </c>
      <c r="E540" s="179">
        <v>184.98</v>
      </c>
      <c r="F540" s="179">
        <v>0</v>
      </c>
      <c r="G540" s="180">
        <f>E540*F540</f>
        <v>0</v>
      </c>
      <c r="O540" s="174">
        <v>2</v>
      </c>
      <c r="AA540" s="146">
        <v>1</v>
      </c>
      <c r="AB540" s="146">
        <v>7</v>
      </c>
      <c r="AC540" s="146">
        <v>7</v>
      </c>
      <c r="AZ540" s="146">
        <v>2</v>
      </c>
      <c r="BA540" s="146">
        <f>IF(AZ540=1,G540,0)</f>
        <v>0</v>
      </c>
      <c r="BB540" s="146">
        <f>IF(AZ540=2,G540,0)</f>
        <v>0</v>
      </c>
      <c r="BC540" s="146">
        <f>IF(AZ540=3,G540,0)</f>
        <v>0</v>
      </c>
      <c r="BD540" s="146">
        <f>IF(AZ540=4,G540,0)</f>
        <v>0</v>
      </c>
      <c r="BE540" s="146">
        <f>IF(AZ540=5,G540,0)</f>
        <v>0</v>
      </c>
      <c r="CA540" s="174">
        <v>1</v>
      </c>
      <c r="CB540" s="174">
        <v>7</v>
      </c>
      <c r="CZ540" s="146">
        <v>5.0000000000000002E-5</v>
      </c>
    </row>
    <row r="541" spans="1:104" x14ac:dyDescent="0.2">
      <c r="A541" s="181"/>
      <c r="B541" s="187"/>
      <c r="C541" s="188" t="s">
        <v>670</v>
      </c>
      <c r="D541" s="189"/>
      <c r="E541" s="190">
        <v>184.98</v>
      </c>
      <c r="F541" s="191"/>
      <c r="G541" s="192"/>
      <c r="M541" s="186" t="s">
        <v>670</v>
      </c>
      <c r="O541" s="174"/>
    </row>
    <row r="542" spans="1:104" x14ac:dyDescent="0.2">
      <c r="A542" s="175">
        <v>152</v>
      </c>
      <c r="B542" s="176" t="s">
        <v>671</v>
      </c>
      <c r="C542" s="177" t="s">
        <v>672</v>
      </c>
      <c r="D542" s="178" t="s">
        <v>106</v>
      </c>
      <c r="E542" s="179">
        <v>184.98</v>
      </c>
      <c r="F542" s="179">
        <v>0</v>
      </c>
      <c r="G542" s="180">
        <f>E542*F542</f>
        <v>0</v>
      </c>
      <c r="O542" s="174">
        <v>2</v>
      </c>
      <c r="AA542" s="146">
        <v>1</v>
      </c>
      <c r="AB542" s="146">
        <v>7</v>
      </c>
      <c r="AC542" s="146">
        <v>7</v>
      </c>
      <c r="AZ542" s="146">
        <v>2</v>
      </c>
      <c r="BA542" s="146">
        <f>IF(AZ542=1,G542,0)</f>
        <v>0</v>
      </c>
      <c r="BB542" s="146">
        <f>IF(AZ542=2,G542,0)</f>
        <v>0</v>
      </c>
      <c r="BC542" s="146">
        <f>IF(AZ542=3,G542,0)</f>
        <v>0</v>
      </c>
      <c r="BD542" s="146">
        <f>IF(AZ542=4,G542,0)</f>
        <v>0</v>
      </c>
      <c r="BE542" s="146">
        <f>IF(AZ542=5,G542,0)</f>
        <v>0</v>
      </c>
      <c r="CA542" s="174">
        <v>1</v>
      </c>
      <c r="CB542" s="174">
        <v>7</v>
      </c>
      <c r="CZ542" s="146">
        <v>3.0000000000000001E-3</v>
      </c>
    </row>
    <row r="543" spans="1:104" x14ac:dyDescent="0.2">
      <c r="A543" s="181"/>
      <c r="B543" s="187"/>
      <c r="C543" s="188" t="s">
        <v>670</v>
      </c>
      <c r="D543" s="189"/>
      <c r="E543" s="190">
        <v>184.98</v>
      </c>
      <c r="F543" s="191"/>
      <c r="G543" s="192"/>
      <c r="M543" s="186" t="s">
        <v>670</v>
      </c>
      <c r="O543" s="174"/>
    </row>
    <row r="544" spans="1:104" x14ac:dyDescent="0.2">
      <c r="A544" s="175">
        <v>153</v>
      </c>
      <c r="B544" s="176" t="s">
        <v>673</v>
      </c>
      <c r="C544" s="177" t="s">
        <v>674</v>
      </c>
      <c r="D544" s="178" t="s">
        <v>106</v>
      </c>
      <c r="E544" s="179">
        <v>407.86</v>
      </c>
      <c r="F544" s="179">
        <v>0</v>
      </c>
      <c r="G544" s="180">
        <f>E544*F544</f>
        <v>0</v>
      </c>
      <c r="O544" s="174">
        <v>2</v>
      </c>
      <c r="AA544" s="146">
        <v>1</v>
      </c>
      <c r="AB544" s="146">
        <v>7</v>
      </c>
      <c r="AC544" s="146">
        <v>7</v>
      </c>
      <c r="AZ544" s="146">
        <v>2</v>
      </c>
      <c r="BA544" s="146">
        <f>IF(AZ544=1,G544,0)</f>
        <v>0</v>
      </c>
      <c r="BB544" s="146">
        <f>IF(AZ544=2,G544,0)</f>
        <v>0</v>
      </c>
      <c r="BC544" s="146">
        <f>IF(AZ544=3,G544,0)</f>
        <v>0</v>
      </c>
      <c r="BD544" s="146">
        <f>IF(AZ544=4,G544,0)</f>
        <v>0</v>
      </c>
      <c r="BE544" s="146">
        <f>IF(AZ544=5,G544,0)</f>
        <v>0</v>
      </c>
      <c r="CA544" s="174">
        <v>1</v>
      </c>
      <c r="CB544" s="174">
        <v>7</v>
      </c>
      <c r="CZ544" s="146">
        <v>3.0000000000000001E-3</v>
      </c>
    </row>
    <row r="545" spans="1:104" x14ac:dyDescent="0.2">
      <c r="A545" s="181"/>
      <c r="B545" s="187"/>
      <c r="C545" s="188" t="s">
        <v>675</v>
      </c>
      <c r="D545" s="189"/>
      <c r="E545" s="190">
        <v>129.26</v>
      </c>
      <c r="F545" s="191"/>
      <c r="G545" s="192"/>
      <c r="M545" s="186" t="s">
        <v>675</v>
      </c>
      <c r="O545" s="174"/>
    </row>
    <row r="546" spans="1:104" x14ac:dyDescent="0.2">
      <c r="A546" s="181"/>
      <c r="B546" s="187"/>
      <c r="C546" s="188" t="s">
        <v>676</v>
      </c>
      <c r="D546" s="189"/>
      <c r="E546" s="190">
        <v>278.60000000000002</v>
      </c>
      <c r="F546" s="191"/>
      <c r="G546" s="192"/>
      <c r="M546" s="186" t="s">
        <v>676</v>
      </c>
      <c r="O546" s="174"/>
    </row>
    <row r="547" spans="1:104" ht="22.5" x14ac:dyDescent="0.2">
      <c r="A547" s="175">
        <v>154</v>
      </c>
      <c r="B547" s="176" t="s">
        <v>677</v>
      </c>
      <c r="C547" s="177" t="s">
        <v>678</v>
      </c>
      <c r="D547" s="178" t="s">
        <v>106</v>
      </c>
      <c r="E547" s="179">
        <v>184.98</v>
      </c>
      <c r="F547" s="179">
        <v>0</v>
      </c>
      <c r="G547" s="180">
        <f>E547*F547</f>
        <v>0</v>
      </c>
      <c r="O547" s="174">
        <v>2</v>
      </c>
      <c r="AA547" s="146">
        <v>1</v>
      </c>
      <c r="AB547" s="146">
        <v>7</v>
      </c>
      <c r="AC547" s="146">
        <v>7</v>
      </c>
      <c r="AZ547" s="146">
        <v>2</v>
      </c>
      <c r="BA547" s="146">
        <f>IF(AZ547=1,G547,0)</f>
        <v>0</v>
      </c>
      <c r="BB547" s="146">
        <f>IF(AZ547=2,G547,0)</f>
        <v>0</v>
      </c>
      <c r="BC547" s="146">
        <f>IF(AZ547=3,G547,0)</f>
        <v>0</v>
      </c>
      <c r="BD547" s="146">
        <f>IF(AZ547=4,G547,0)</f>
        <v>0</v>
      </c>
      <c r="BE547" s="146">
        <f>IF(AZ547=5,G547,0)</f>
        <v>0</v>
      </c>
      <c r="CA547" s="174">
        <v>1</v>
      </c>
      <c r="CB547" s="174">
        <v>7</v>
      </c>
      <c r="CZ547" s="146">
        <v>4.1999999999999997E-3</v>
      </c>
    </row>
    <row r="548" spans="1:104" x14ac:dyDescent="0.2">
      <c r="A548" s="181"/>
      <c r="B548" s="182"/>
      <c r="C548" s="183" t="s">
        <v>679</v>
      </c>
      <c r="D548" s="184"/>
      <c r="E548" s="184"/>
      <c r="F548" s="184"/>
      <c r="G548" s="185"/>
      <c r="L548" s="186" t="s">
        <v>679</v>
      </c>
      <c r="O548" s="174">
        <v>3</v>
      </c>
    </row>
    <row r="549" spans="1:104" ht="22.5" x14ac:dyDescent="0.2">
      <c r="A549" s="181"/>
      <c r="B549" s="187"/>
      <c r="C549" s="188" t="s">
        <v>680</v>
      </c>
      <c r="D549" s="189"/>
      <c r="E549" s="190">
        <v>184.98</v>
      </c>
      <c r="F549" s="191"/>
      <c r="G549" s="192"/>
      <c r="M549" s="186" t="s">
        <v>680</v>
      </c>
      <c r="O549" s="174"/>
    </row>
    <row r="550" spans="1:104" x14ac:dyDescent="0.2">
      <c r="A550" s="175">
        <v>155</v>
      </c>
      <c r="B550" s="176" t="s">
        <v>681</v>
      </c>
      <c r="C550" s="177" t="s">
        <v>682</v>
      </c>
      <c r="D550" s="178" t="s">
        <v>58</v>
      </c>
      <c r="E550" s="179"/>
      <c r="F550" s="179">
        <v>0</v>
      </c>
      <c r="G550" s="180">
        <f>E550*F550</f>
        <v>0</v>
      </c>
      <c r="O550" s="174">
        <v>2</v>
      </c>
      <c r="AA550" s="146">
        <v>7</v>
      </c>
      <c r="AB550" s="146">
        <v>1002</v>
      </c>
      <c r="AC550" s="146">
        <v>5</v>
      </c>
      <c r="AZ550" s="146">
        <v>2</v>
      </c>
      <c r="BA550" s="146">
        <f>IF(AZ550=1,G550,0)</f>
        <v>0</v>
      </c>
      <c r="BB550" s="146">
        <f>IF(AZ550=2,G550,0)</f>
        <v>0</v>
      </c>
      <c r="BC550" s="146">
        <f>IF(AZ550=3,G550,0)</f>
        <v>0</v>
      </c>
      <c r="BD550" s="146">
        <f>IF(AZ550=4,G550,0)</f>
        <v>0</v>
      </c>
      <c r="BE550" s="146">
        <f>IF(AZ550=5,G550,0)</f>
        <v>0</v>
      </c>
      <c r="CA550" s="174">
        <v>7</v>
      </c>
      <c r="CB550" s="174">
        <v>1002</v>
      </c>
      <c r="CZ550" s="146">
        <v>0</v>
      </c>
    </row>
    <row r="551" spans="1:104" x14ac:dyDescent="0.2">
      <c r="A551" s="193"/>
      <c r="B551" s="194" t="s">
        <v>70</v>
      </c>
      <c r="C551" s="195" t="str">
        <f>CONCATENATE(B539," ",C539)</f>
        <v>777 Podlahy ze syntetických hmot</v>
      </c>
      <c r="D551" s="196"/>
      <c r="E551" s="197"/>
      <c r="F551" s="198"/>
      <c r="G551" s="199">
        <f>SUM(G539:G550)</f>
        <v>0</v>
      </c>
      <c r="O551" s="174">
        <v>4</v>
      </c>
      <c r="BA551" s="200">
        <f>SUM(BA539:BA550)</f>
        <v>0</v>
      </c>
      <c r="BB551" s="200">
        <f>SUM(BB539:BB550)</f>
        <v>0</v>
      </c>
      <c r="BC551" s="200">
        <f>SUM(BC539:BC550)</f>
        <v>0</v>
      </c>
      <c r="BD551" s="200">
        <f>SUM(BD539:BD550)</f>
        <v>0</v>
      </c>
      <c r="BE551" s="200">
        <f>SUM(BE539:BE550)</f>
        <v>0</v>
      </c>
    </row>
    <row r="552" spans="1:104" x14ac:dyDescent="0.2">
      <c r="A552" s="167" t="s">
        <v>67</v>
      </c>
      <c r="B552" s="168" t="s">
        <v>683</v>
      </c>
      <c r="C552" s="169" t="s">
        <v>684</v>
      </c>
      <c r="D552" s="170"/>
      <c r="E552" s="171"/>
      <c r="F552" s="171"/>
      <c r="G552" s="172"/>
      <c r="H552" s="173"/>
      <c r="I552" s="173"/>
      <c r="O552" s="174">
        <v>1</v>
      </c>
    </row>
    <row r="553" spans="1:104" x14ac:dyDescent="0.2">
      <c r="A553" s="175">
        <v>156</v>
      </c>
      <c r="B553" s="176" t="s">
        <v>685</v>
      </c>
      <c r="C553" s="177" t="s">
        <v>686</v>
      </c>
      <c r="D553" s="178" t="s">
        <v>106</v>
      </c>
      <c r="E553" s="179">
        <v>109.52800000000001</v>
      </c>
      <c r="F553" s="179">
        <v>0</v>
      </c>
      <c r="G553" s="180">
        <f>E553*F553</f>
        <v>0</v>
      </c>
      <c r="O553" s="174">
        <v>2</v>
      </c>
      <c r="AA553" s="146">
        <v>1</v>
      </c>
      <c r="AB553" s="146">
        <v>0</v>
      </c>
      <c r="AC553" s="146">
        <v>0</v>
      </c>
      <c r="AZ553" s="146">
        <v>2</v>
      </c>
      <c r="BA553" s="146">
        <f>IF(AZ553=1,G553,0)</f>
        <v>0</v>
      </c>
      <c r="BB553" s="146">
        <f>IF(AZ553=2,G553,0)</f>
        <v>0</v>
      </c>
      <c r="BC553" s="146">
        <f>IF(AZ553=3,G553,0)</f>
        <v>0</v>
      </c>
      <c r="BD553" s="146">
        <f>IF(AZ553=4,G553,0)</f>
        <v>0</v>
      </c>
      <c r="BE553" s="146">
        <f>IF(AZ553=5,G553,0)</f>
        <v>0</v>
      </c>
      <c r="CA553" s="174">
        <v>1</v>
      </c>
      <c r="CB553" s="174">
        <v>0</v>
      </c>
      <c r="CZ553" s="146">
        <v>2.1000000000000001E-4</v>
      </c>
    </row>
    <row r="554" spans="1:104" x14ac:dyDescent="0.2">
      <c r="A554" s="181"/>
      <c r="B554" s="187"/>
      <c r="C554" s="188" t="s">
        <v>222</v>
      </c>
      <c r="D554" s="189"/>
      <c r="E554" s="190">
        <v>109.52800000000001</v>
      </c>
      <c r="F554" s="191"/>
      <c r="G554" s="192"/>
      <c r="M554" s="214">
        <v>1095280</v>
      </c>
      <c r="O554" s="174"/>
    </row>
    <row r="555" spans="1:104" x14ac:dyDescent="0.2">
      <c r="A555" s="175">
        <v>157</v>
      </c>
      <c r="B555" s="176" t="s">
        <v>687</v>
      </c>
      <c r="C555" s="177" t="s">
        <v>688</v>
      </c>
      <c r="D555" s="178" t="s">
        <v>106</v>
      </c>
      <c r="E555" s="179">
        <v>109.52800000000001</v>
      </c>
      <c r="F555" s="179">
        <v>0</v>
      </c>
      <c r="G555" s="180">
        <f>E555*F555</f>
        <v>0</v>
      </c>
      <c r="O555" s="174">
        <v>2</v>
      </c>
      <c r="AA555" s="146">
        <v>1</v>
      </c>
      <c r="AB555" s="146">
        <v>7</v>
      </c>
      <c r="AC555" s="146">
        <v>7</v>
      </c>
      <c r="AZ555" s="146">
        <v>2</v>
      </c>
      <c r="BA555" s="146">
        <f>IF(AZ555=1,G555,0)</f>
        <v>0</v>
      </c>
      <c r="BB555" s="146">
        <f>IF(AZ555=2,G555,0)</f>
        <v>0</v>
      </c>
      <c r="BC555" s="146">
        <f>IF(AZ555=3,G555,0)</f>
        <v>0</v>
      </c>
      <c r="BD555" s="146">
        <f>IF(AZ555=4,G555,0)</f>
        <v>0</v>
      </c>
      <c r="BE555" s="146">
        <f>IF(AZ555=5,G555,0)</f>
        <v>0</v>
      </c>
      <c r="CA555" s="174">
        <v>1</v>
      </c>
      <c r="CB555" s="174">
        <v>7</v>
      </c>
      <c r="CZ555" s="146">
        <v>4.9699999999999996E-3</v>
      </c>
    </row>
    <row r="556" spans="1:104" x14ac:dyDescent="0.2">
      <c r="A556" s="181"/>
      <c r="B556" s="187"/>
      <c r="C556" s="188" t="s">
        <v>689</v>
      </c>
      <c r="D556" s="189"/>
      <c r="E556" s="190">
        <v>16.21</v>
      </c>
      <c r="F556" s="191"/>
      <c r="G556" s="192"/>
      <c r="M556" s="186" t="s">
        <v>689</v>
      </c>
      <c r="O556" s="174"/>
    </row>
    <row r="557" spans="1:104" x14ac:dyDescent="0.2">
      <c r="A557" s="181"/>
      <c r="B557" s="187"/>
      <c r="C557" s="188" t="s">
        <v>690</v>
      </c>
      <c r="D557" s="189"/>
      <c r="E557" s="190">
        <v>2.8159999999999998</v>
      </c>
      <c r="F557" s="191"/>
      <c r="G557" s="192"/>
      <c r="M557" s="186" t="s">
        <v>690</v>
      </c>
      <c r="O557" s="174"/>
    </row>
    <row r="558" spans="1:104" x14ac:dyDescent="0.2">
      <c r="A558" s="181"/>
      <c r="B558" s="187"/>
      <c r="C558" s="188" t="s">
        <v>691</v>
      </c>
      <c r="D558" s="189"/>
      <c r="E558" s="190">
        <v>2.56</v>
      </c>
      <c r="F558" s="191"/>
      <c r="G558" s="192"/>
      <c r="M558" s="186" t="s">
        <v>691</v>
      </c>
      <c r="O558" s="174"/>
    </row>
    <row r="559" spans="1:104" x14ac:dyDescent="0.2">
      <c r="A559" s="181"/>
      <c r="B559" s="187"/>
      <c r="C559" s="188" t="s">
        <v>692</v>
      </c>
      <c r="D559" s="189"/>
      <c r="E559" s="190">
        <v>18.170000000000002</v>
      </c>
      <c r="F559" s="191"/>
      <c r="G559" s="192"/>
      <c r="M559" s="186" t="s">
        <v>692</v>
      </c>
      <c r="O559" s="174"/>
    </row>
    <row r="560" spans="1:104" x14ac:dyDescent="0.2">
      <c r="A560" s="181"/>
      <c r="B560" s="187"/>
      <c r="C560" s="188" t="s">
        <v>693</v>
      </c>
      <c r="D560" s="189"/>
      <c r="E560" s="190">
        <v>11.4</v>
      </c>
      <c r="F560" s="191"/>
      <c r="G560" s="192"/>
      <c r="M560" s="186" t="s">
        <v>693</v>
      </c>
      <c r="O560" s="174"/>
    </row>
    <row r="561" spans="1:104" x14ac:dyDescent="0.2">
      <c r="A561" s="181"/>
      <c r="B561" s="187"/>
      <c r="C561" s="188" t="s">
        <v>694</v>
      </c>
      <c r="D561" s="189"/>
      <c r="E561" s="190">
        <v>24.78</v>
      </c>
      <c r="F561" s="191"/>
      <c r="G561" s="192"/>
      <c r="M561" s="186" t="s">
        <v>694</v>
      </c>
      <c r="O561" s="174"/>
    </row>
    <row r="562" spans="1:104" x14ac:dyDescent="0.2">
      <c r="A562" s="181"/>
      <c r="B562" s="187"/>
      <c r="C562" s="188" t="s">
        <v>695</v>
      </c>
      <c r="D562" s="189"/>
      <c r="E562" s="190">
        <v>2.6560000000000001</v>
      </c>
      <c r="F562" s="191"/>
      <c r="G562" s="192"/>
      <c r="M562" s="186" t="s">
        <v>695</v>
      </c>
      <c r="O562" s="174"/>
    </row>
    <row r="563" spans="1:104" x14ac:dyDescent="0.2">
      <c r="A563" s="181"/>
      <c r="B563" s="187"/>
      <c r="C563" s="188" t="s">
        <v>696</v>
      </c>
      <c r="D563" s="189"/>
      <c r="E563" s="190">
        <v>2.88</v>
      </c>
      <c r="F563" s="191"/>
      <c r="G563" s="192"/>
      <c r="M563" s="186" t="s">
        <v>696</v>
      </c>
      <c r="O563" s="174"/>
    </row>
    <row r="564" spans="1:104" x14ac:dyDescent="0.2">
      <c r="A564" s="181"/>
      <c r="B564" s="187"/>
      <c r="C564" s="188" t="s">
        <v>697</v>
      </c>
      <c r="D564" s="189"/>
      <c r="E564" s="190">
        <v>2.5760000000000001</v>
      </c>
      <c r="F564" s="191"/>
      <c r="G564" s="192"/>
      <c r="M564" s="186" t="s">
        <v>697</v>
      </c>
      <c r="O564" s="174"/>
    </row>
    <row r="565" spans="1:104" x14ac:dyDescent="0.2">
      <c r="A565" s="181"/>
      <c r="B565" s="187"/>
      <c r="C565" s="188" t="s">
        <v>698</v>
      </c>
      <c r="D565" s="189"/>
      <c r="E565" s="190">
        <v>12.66</v>
      </c>
      <c r="F565" s="191"/>
      <c r="G565" s="192"/>
      <c r="M565" s="186" t="s">
        <v>698</v>
      </c>
      <c r="O565" s="174"/>
    </row>
    <row r="566" spans="1:104" x14ac:dyDescent="0.2">
      <c r="A566" s="181"/>
      <c r="B566" s="187"/>
      <c r="C566" s="188" t="s">
        <v>699</v>
      </c>
      <c r="D566" s="189"/>
      <c r="E566" s="190">
        <v>12.82</v>
      </c>
      <c r="F566" s="191"/>
      <c r="G566" s="192"/>
      <c r="M566" s="186" t="s">
        <v>699</v>
      </c>
      <c r="O566" s="174"/>
    </row>
    <row r="567" spans="1:104" x14ac:dyDescent="0.2">
      <c r="A567" s="175">
        <v>158</v>
      </c>
      <c r="B567" s="176" t="s">
        <v>700</v>
      </c>
      <c r="C567" s="177" t="s">
        <v>701</v>
      </c>
      <c r="D567" s="178" t="s">
        <v>106</v>
      </c>
      <c r="E567" s="179">
        <v>109.52800000000001</v>
      </c>
      <c r="F567" s="179">
        <v>0</v>
      </c>
      <c r="G567" s="180">
        <f>E567*F567</f>
        <v>0</v>
      </c>
      <c r="O567" s="174">
        <v>2</v>
      </c>
      <c r="AA567" s="146">
        <v>1</v>
      </c>
      <c r="AB567" s="146">
        <v>7</v>
      </c>
      <c r="AC567" s="146">
        <v>7</v>
      </c>
      <c r="AZ567" s="146">
        <v>2</v>
      </c>
      <c r="BA567" s="146">
        <f>IF(AZ567=1,G567,0)</f>
        <v>0</v>
      </c>
      <c r="BB567" s="146">
        <f>IF(AZ567=2,G567,0)</f>
        <v>0</v>
      </c>
      <c r="BC567" s="146">
        <f>IF(AZ567=3,G567,0)</f>
        <v>0</v>
      </c>
      <c r="BD567" s="146">
        <f>IF(AZ567=4,G567,0)</f>
        <v>0</v>
      </c>
      <c r="BE567" s="146">
        <f>IF(AZ567=5,G567,0)</f>
        <v>0</v>
      </c>
      <c r="CA567" s="174">
        <v>1</v>
      </c>
      <c r="CB567" s="174">
        <v>7</v>
      </c>
      <c r="CZ567" s="146">
        <v>4.0000000000000002E-4</v>
      </c>
    </row>
    <row r="568" spans="1:104" x14ac:dyDescent="0.2">
      <c r="A568" s="181"/>
      <c r="B568" s="182"/>
      <c r="C568" s="183" t="s">
        <v>702</v>
      </c>
      <c r="D568" s="184"/>
      <c r="E568" s="184"/>
      <c r="F568" s="184"/>
      <c r="G568" s="185"/>
      <c r="L568" s="186" t="s">
        <v>702</v>
      </c>
      <c r="O568" s="174">
        <v>3</v>
      </c>
    </row>
    <row r="569" spans="1:104" x14ac:dyDescent="0.2">
      <c r="A569" s="181"/>
      <c r="B569" s="182"/>
      <c r="C569" s="183"/>
      <c r="D569" s="184"/>
      <c r="E569" s="184"/>
      <c r="F569" s="184"/>
      <c r="G569" s="185"/>
      <c r="L569" s="186"/>
      <c r="O569" s="174">
        <v>3</v>
      </c>
    </row>
    <row r="570" spans="1:104" x14ac:dyDescent="0.2">
      <c r="A570" s="181"/>
      <c r="B570" s="187"/>
      <c r="C570" s="188" t="s">
        <v>222</v>
      </c>
      <c r="D570" s="189"/>
      <c r="E570" s="190">
        <v>109.52800000000001</v>
      </c>
      <c r="F570" s="191"/>
      <c r="G570" s="192"/>
      <c r="M570" s="214">
        <v>1095280</v>
      </c>
      <c r="O570" s="174"/>
    </row>
    <row r="571" spans="1:104" x14ac:dyDescent="0.2">
      <c r="A571" s="175">
        <v>159</v>
      </c>
      <c r="B571" s="176" t="s">
        <v>703</v>
      </c>
      <c r="C571" s="177" t="s">
        <v>704</v>
      </c>
      <c r="D571" s="178" t="s">
        <v>106</v>
      </c>
      <c r="E571" s="179">
        <v>109.52800000000001</v>
      </c>
      <c r="F571" s="179">
        <v>0</v>
      </c>
      <c r="G571" s="180">
        <f>E571*F571</f>
        <v>0</v>
      </c>
      <c r="O571" s="174">
        <v>2</v>
      </c>
      <c r="AA571" s="146">
        <v>1</v>
      </c>
      <c r="AB571" s="146">
        <v>7</v>
      </c>
      <c r="AC571" s="146">
        <v>7</v>
      </c>
      <c r="AZ571" s="146">
        <v>2</v>
      </c>
      <c r="BA571" s="146">
        <f>IF(AZ571=1,G571,0)</f>
        <v>0</v>
      </c>
      <c r="BB571" s="146">
        <f>IF(AZ571=2,G571,0)</f>
        <v>0</v>
      </c>
      <c r="BC571" s="146">
        <f>IF(AZ571=3,G571,0)</f>
        <v>0</v>
      </c>
      <c r="BD571" s="146">
        <f>IF(AZ571=4,G571,0)</f>
        <v>0</v>
      </c>
      <c r="BE571" s="146">
        <f>IF(AZ571=5,G571,0)</f>
        <v>0</v>
      </c>
      <c r="CA571" s="174">
        <v>1</v>
      </c>
      <c r="CB571" s="174">
        <v>7</v>
      </c>
      <c r="CZ571" s="146">
        <v>1.1E-4</v>
      </c>
    </row>
    <row r="572" spans="1:104" x14ac:dyDescent="0.2">
      <c r="A572" s="181"/>
      <c r="B572" s="187"/>
      <c r="C572" s="188" t="s">
        <v>222</v>
      </c>
      <c r="D572" s="189"/>
      <c r="E572" s="190">
        <v>109.52800000000001</v>
      </c>
      <c r="F572" s="191"/>
      <c r="G572" s="192"/>
      <c r="M572" s="214">
        <v>1095280</v>
      </c>
      <c r="O572" s="174"/>
    </row>
    <row r="573" spans="1:104" x14ac:dyDescent="0.2">
      <c r="A573" s="175">
        <v>160</v>
      </c>
      <c r="B573" s="176" t="s">
        <v>705</v>
      </c>
      <c r="C573" s="177" t="s">
        <v>706</v>
      </c>
      <c r="D573" s="178" t="s">
        <v>106</v>
      </c>
      <c r="E573" s="179">
        <v>109.52800000000001</v>
      </c>
      <c r="F573" s="179">
        <v>0</v>
      </c>
      <c r="G573" s="180">
        <f>E573*F573</f>
        <v>0</v>
      </c>
      <c r="O573" s="174">
        <v>2</v>
      </c>
      <c r="AA573" s="146">
        <v>1</v>
      </c>
      <c r="AB573" s="146">
        <v>0</v>
      </c>
      <c r="AC573" s="146">
        <v>0</v>
      </c>
      <c r="AZ573" s="146">
        <v>2</v>
      </c>
      <c r="BA573" s="146">
        <f>IF(AZ573=1,G573,0)</f>
        <v>0</v>
      </c>
      <c r="BB573" s="146">
        <f>IF(AZ573=2,G573,0)</f>
        <v>0</v>
      </c>
      <c r="BC573" s="146">
        <f>IF(AZ573=3,G573,0)</f>
        <v>0</v>
      </c>
      <c r="BD573" s="146">
        <f>IF(AZ573=4,G573,0)</f>
        <v>0</v>
      </c>
      <c r="BE573" s="146">
        <f>IF(AZ573=5,G573,0)</f>
        <v>0</v>
      </c>
      <c r="CA573" s="174">
        <v>1</v>
      </c>
      <c r="CB573" s="174">
        <v>0</v>
      </c>
      <c r="CZ573" s="146">
        <v>0</v>
      </c>
    </row>
    <row r="574" spans="1:104" x14ac:dyDescent="0.2">
      <c r="A574" s="181"/>
      <c r="B574" s="182"/>
      <c r="C574" s="183"/>
      <c r="D574" s="184"/>
      <c r="E574" s="184"/>
      <c r="F574" s="184"/>
      <c r="G574" s="185"/>
      <c r="L574" s="186"/>
      <c r="O574" s="174">
        <v>3</v>
      </c>
    </row>
    <row r="575" spans="1:104" x14ac:dyDescent="0.2">
      <c r="A575" s="181"/>
      <c r="B575" s="187"/>
      <c r="C575" s="188" t="s">
        <v>222</v>
      </c>
      <c r="D575" s="189"/>
      <c r="E575" s="190">
        <v>109.52800000000001</v>
      </c>
      <c r="F575" s="191"/>
      <c r="G575" s="192"/>
      <c r="M575" s="214">
        <v>1095280</v>
      </c>
      <c r="O575" s="174"/>
    </row>
    <row r="576" spans="1:104" ht="22.5" x14ac:dyDescent="0.2">
      <c r="A576" s="175">
        <v>161</v>
      </c>
      <c r="B576" s="176" t="s">
        <v>707</v>
      </c>
      <c r="C576" s="177" t="s">
        <v>708</v>
      </c>
      <c r="D576" s="178" t="s">
        <v>146</v>
      </c>
      <c r="E576" s="179">
        <v>61.4</v>
      </c>
      <c r="F576" s="179">
        <v>0</v>
      </c>
      <c r="G576" s="180">
        <f>E576*F576</f>
        <v>0</v>
      </c>
      <c r="O576" s="174">
        <v>2</v>
      </c>
      <c r="AA576" s="146">
        <v>1</v>
      </c>
      <c r="AB576" s="146">
        <v>7</v>
      </c>
      <c r="AC576" s="146">
        <v>7</v>
      </c>
      <c r="AZ576" s="146">
        <v>2</v>
      </c>
      <c r="BA576" s="146">
        <f>IF(AZ576=1,G576,0)</f>
        <v>0</v>
      </c>
      <c r="BB576" s="146">
        <f>IF(AZ576=2,G576,0)</f>
        <v>0</v>
      </c>
      <c r="BC576" s="146">
        <f>IF(AZ576=3,G576,0)</f>
        <v>0</v>
      </c>
      <c r="BD576" s="146">
        <f>IF(AZ576=4,G576,0)</f>
        <v>0</v>
      </c>
      <c r="BE576" s="146">
        <f>IF(AZ576=5,G576,0)</f>
        <v>0</v>
      </c>
      <c r="CA576" s="174">
        <v>1</v>
      </c>
      <c r="CB576" s="174">
        <v>7</v>
      </c>
      <c r="CZ576" s="146">
        <v>0</v>
      </c>
    </row>
    <row r="577" spans="1:104" x14ac:dyDescent="0.2">
      <c r="A577" s="181"/>
      <c r="B577" s="182"/>
      <c r="C577" s="183" t="s">
        <v>709</v>
      </c>
      <c r="D577" s="184"/>
      <c r="E577" s="184"/>
      <c r="F577" s="184"/>
      <c r="G577" s="185"/>
      <c r="L577" s="186" t="s">
        <v>709</v>
      </c>
      <c r="O577" s="174">
        <v>3</v>
      </c>
    </row>
    <row r="578" spans="1:104" x14ac:dyDescent="0.2">
      <c r="A578" s="181"/>
      <c r="B578" s="187"/>
      <c r="C578" s="188" t="s">
        <v>710</v>
      </c>
      <c r="D578" s="189"/>
      <c r="E578" s="190">
        <v>6.2</v>
      </c>
      <c r="F578" s="191"/>
      <c r="G578" s="192"/>
      <c r="M578" s="186" t="s">
        <v>710</v>
      </c>
      <c r="O578" s="174"/>
    </row>
    <row r="579" spans="1:104" x14ac:dyDescent="0.2">
      <c r="A579" s="181"/>
      <c r="B579" s="187"/>
      <c r="C579" s="188" t="s">
        <v>711</v>
      </c>
      <c r="D579" s="189"/>
      <c r="E579" s="190">
        <v>3.2</v>
      </c>
      <c r="F579" s="191"/>
      <c r="G579" s="192"/>
      <c r="M579" s="186" t="s">
        <v>711</v>
      </c>
      <c r="O579" s="174"/>
    </row>
    <row r="580" spans="1:104" x14ac:dyDescent="0.2">
      <c r="A580" s="181"/>
      <c r="B580" s="187"/>
      <c r="C580" s="188" t="s">
        <v>712</v>
      </c>
      <c r="D580" s="189"/>
      <c r="E580" s="190">
        <v>4.8</v>
      </c>
      <c r="F580" s="191"/>
      <c r="G580" s="192"/>
      <c r="M580" s="186" t="s">
        <v>712</v>
      </c>
      <c r="O580" s="174"/>
    </row>
    <row r="581" spans="1:104" x14ac:dyDescent="0.2">
      <c r="A581" s="181"/>
      <c r="B581" s="187"/>
      <c r="C581" s="188" t="s">
        <v>713</v>
      </c>
      <c r="D581" s="189"/>
      <c r="E581" s="190">
        <v>6.2</v>
      </c>
      <c r="F581" s="191"/>
      <c r="G581" s="192"/>
      <c r="M581" s="186" t="s">
        <v>713</v>
      </c>
      <c r="O581" s="174"/>
    </row>
    <row r="582" spans="1:104" x14ac:dyDescent="0.2">
      <c r="A582" s="181"/>
      <c r="B582" s="187"/>
      <c r="C582" s="188" t="s">
        <v>714</v>
      </c>
      <c r="D582" s="189"/>
      <c r="E582" s="190">
        <v>9.4</v>
      </c>
      <c r="F582" s="191"/>
      <c r="G582" s="192"/>
      <c r="M582" s="186" t="s">
        <v>714</v>
      </c>
      <c r="O582" s="174"/>
    </row>
    <row r="583" spans="1:104" x14ac:dyDescent="0.2">
      <c r="A583" s="181"/>
      <c r="B583" s="187"/>
      <c r="C583" s="188" t="s">
        <v>715</v>
      </c>
      <c r="D583" s="189"/>
      <c r="E583" s="190">
        <v>4</v>
      </c>
      <c r="F583" s="191"/>
      <c r="G583" s="192"/>
      <c r="M583" s="186" t="s">
        <v>715</v>
      </c>
      <c r="O583" s="174"/>
    </row>
    <row r="584" spans="1:104" x14ac:dyDescent="0.2">
      <c r="A584" s="181"/>
      <c r="B584" s="187"/>
      <c r="C584" s="188" t="s">
        <v>716</v>
      </c>
      <c r="D584" s="189"/>
      <c r="E584" s="190">
        <v>3.2</v>
      </c>
      <c r="F584" s="191"/>
      <c r="G584" s="192"/>
      <c r="M584" s="186" t="s">
        <v>716</v>
      </c>
      <c r="O584" s="174"/>
    </row>
    <row r="585" spans="1:104" x14ac:dyDescent="0.2">
      <c r="A585" s="181"/>
      <c r="B585" s="187"/>
      <c r="C585" s="188" t="s">
        <v>717</v>
      </c>
      <c r="D585" s="189"/>
      <c r="E585" s="190">
        <v>3.2</v>
      </c>
      <c r="F585" s="191"/>
      <c r="G585" s="192"/>
      <c r="M585" s="186" t="s">
        <v>717</v>
      </c>
      <c r="O585" s="174"/>
    </row>
    <row r="586" spans="1:104" x14ac:dyDescent="0.2">
      <c r="A586" s="181"/>
      <c r="B586" s="187"/>
      <c r="C586" s="188" t="s">
        <v>718</v>
      </c>
      <c r="D586" s="189"/>
      <c r="E586" s="190">
        <v>3.2</v>
      </c>
      <c r="F586" s="191"/>
      <c r="G586" s="192"/>
      <c r="M586" s="186" t="s">
        <v>718</v>
      </c>
      <c r="O586" s="174"/>
    </row>
    <row r="587" spans="1:104" x14ac:dyDescent="0.2">
      <c r="A587" s="181"/>
      <c r="B587" s="187"/>
      <c r="C587" s="188" t="s">
        <v>719</v>
      </c>
      <c r="D587" s="189"/>
      <c r="E587" s="190">
        <v>12</v>
      </c>
      <c r="F587" s="191"/>
      <c r="G587" s="192"/>
      <c r="M587" s="186" t="s">
        <v>719</v>
      </c>
      <c r="O587" s="174"/>
    </row>
    <row r="588" spans="1:104" x14ac:dyDescent="0.2">
      <c r="A588" s="181"/>
      <c r="B588" s="187"/>
      <c r="C588" s="188" t="s">
        <v>720</v>
      </c>
      <c r="D588" s="189"/>
      <c r="E588" s="190">
        <v>6</v>
      </c>
      <c r="F588" s="191"/>
      <c r="G588" s="192"/>
      <c r="M588" s="186" t="s">
        <v>720</v>
      </c>
      <c r="O588" s="174"/>
    </row>
    <row r="589" spans="1:104" x14ac:dyDescent="0.2">
      <c r="A589" s="175">
        <v>162</v>
      </c>
      <c r="B589" s="176" t="s">
        <v>721</v>
      </c>
      <c r="C589" s="177" t="s">
        <v>722</v>
      </c>
      <c r="D589" s="178" t="s">
        <v>146</v>
      </c>
      <c r="E589" s="179">
        <v>67.540000000000006</v>
      </c>
      <c r="F589" s="179">
        <v>0</v>
      </c>
      <c r="G589" s="180">
        <f>E589*F589</f>
        <v>0</v>
      </c>
      <c r="O589" s="174">
        <v>2</v>
      </c>
      <c r="AA589" s="146">
        <v>3</v>
      </c>
      <c r="AB589" s="146">
        <v>7</v>
      </c>
      <c r="AC589" s="146" t="s">
        <v>721</v>
      </c>
      <c r="AZ589" s="146">
        <v>2</v>
      </c>
      <c r="BA589" s="146">
        <f>IF(AZ589=1,G589,0)</f>
        <v>0</v>
      </c>
      <c r="BB589" s="146">
        <f>IF(AZ589=2,G589,0)</f>
        <v>0</v>
      </c>
      <c r="BC589" s="146">
        <f>IF(AZ589=3,G589,0)</f>
        <v>0</v>
      </c>
      <c r="BD589" s="146">
        <f>IF(AZ589=4,G589,0)</f>
        <v>0</v>
      </c>
      <c r="BE589" s="146">
        <f>IF(AZ589=5,G589,0)</f>
        <v>0</v>
      </c>
      <c r="CA589" s="174">
        <v>3</v>
      </c>
      <c r="CB589" s="174">
        <v>7</v>
      </c>
      <c r="CZ589" s="146">
        <v>2.2000000000000001E-4</v>
      </c>
    </row>
    <row r="590" spans="1:104" x14ac:dyDescent="0.2">
      <c r="A590" s="181"/>
      <c r="B590" s="182"/>
      <c r="C590" s="183"/>
      <c r="D590" s="184"/>
      <c r="E590" s="184"/>
      <c r="F590" s="184"/>
      <c r="G590" s="185"/>
      <c r="L590" s="186"/>
      <c r="O590" s="174">
        <v>3</v>
      </c>
    </row>
    <row r="591" spans="1:104" x14ac:dyDescent="0.2">
      <c r="A591" s="181"/>
      <c r="B591" s="187"/>
      <c r="C591" s="188" t="s">
        <v>723</v>
      </c>
      <c r="D591" s="189"/>
      <c r="E591" s="190">
        <v>67.540000000000006</v>
      </c>
      <c r="F591" s="191"/>
      <c r="G591" s="192"/>
      <c r="M591" s="186" t="s">
        <v>723</v>
      </c>
      <c r="O591" s="174"/>
    </row>
    <row r="592" spans="1:104" x14ac:dyDescent="0.2">
      <c r="A592" s="175">
        <v>163</v>
      </c>
      <c r="B592" s="176" t="s">
        <v>724</v>
      </c>
      <c r="C592" s="177" t="s">
        <v>725</v>
      </c>
      <c r="D592" s="178" t="s">
        <v>106</v>
      </c>
      <c r="E592" s="179">
        <v>120.4808</v>
      </c>
      <c r="F592" s="179">
        <v>0</v>
      </c>
      <c r="G592" s="180">
        <f>E592*F592</f>
        <v>0</v>
      </c>
      <c r="O592" s="174">
        <v>2</v>
      </c>
      <c r="AA592" s="146">
        <v>3</v>
      </c>
      <c r="AB592" s="146">
        <v>7</v>
      </c>
      <c r="AC592" s="146">
        <v>59782130</v>
      </c>
      <c r="AZ592" s="146">
        <v>2</v>
      </c>
      <c r="BA592" s="146">
        <f>IF(AZ592=1,G592,0)</f>
        <v>0</v>
      </c>
      <c r="BB592" s="146">
        <f>IF(AZ592=2,G592,0)</f>
        <v>0</v>
      </c>
      <c r="BC592" s="146">
        <f>IF(AZ592=3,G592,0)</f>
        <v>0</v>
      </c>
      <c r="BD592" s="146">
        <f>IF(AZ592=4,G592,0)</f>
        <v>0</v>
      </c>
      <c r="BE592" s="146">
        <f>IF(AZ592=5,G592,0)</f>
        <v>0</v>
      </c>
      <c r="CA592" s="174">
        <v>3</v>
      </c>
      <c r="CB592" s="174">
        <v>7</v>
      </c>
      <c r="CZ592" s="146">
        <v>1.8499999999999999E-2</v>
      </c>
    </row>
    <row r="593" spans="1:104" x14ac:dyDescent="0.2">
      <c r="A593" s="181"/>
      <c r="B593" s="182"/>
      <c r="C593" s="183" t="s">
        <v>726</v>
      </c>
      <c r="D593" s="184"/>
      <c r="E593" s="184"/>
      <c r="F593" s="184"/>
      <c r="G593" s="185"/>
      <c r="L593" s="186" t="s">
        <v>726</v>
      </c>
      <c r="O593" s="174">
        <v>3</v>
      </c>
    </row>
    <row r="594" spans="1:104" x14ac:dyDescent="0.2">
      <c r="A594" s="181"/>
      <c r="B594" s="187"/>
      <c r="C594" s="188" t="s">
        <v>727</v>
      </c>
      <c r="D594" s="189"/>
      <c r="E594" s="190">
        <v>120.4808</v>
      </c>
      <c r="F594" s="191"/>
      <c r="G594" s="192"/>
      <c r="M594" s="186" t="s">
        <v>727</v>
      </c>
      <c r="O594" s="174"/>
    </row>
    <row r="595" spans="1:104" x14ac:dyDescent="0.2">
      <c r="A595" s="175">
        <v>164</v>
      </c>
      <c r="B595" s="176" t="s">
        <v>728</v>
      </c>
      <c r="C595" s="177" t="s">
        <v>729</v>
      </c>
      <c r="D595" s="178" t="s">
        <v>58</v>
      </c>
      <c r="E595" s="179"/>
      <c r="F595" s="179">
        <v>0</v>
      </c>
      <c r="G595" s="180">
        <f>E595*F595</f>
        <v>0</v>
      </c>
      <c r="O595" s="174">
        <v>2</v>
      </c>
      <c r="AA595" s="146">
        <v>7</v>
      </c>
      <c r="AB595" s="146">
        <v>1002</v>
      </c>
      <c r="AC595" s="146">
        <v>5</v>
      </c>
      <c r="AZ595" s="146">
        <v>2</v>
      </c>
      <c r="BA595" s="146">
        <f>IF(AZ595=1,G595,0)</f>
        <v>0</v>
      </c>
      <c r="BB595" s="146">
        <f>IF(AZ595=2,G595,0)</f>
        <v>0</v>
      </c>
      <c r="BC595" s="146">
        <f>IF(AZ595=3,G595,0)</f>
        <v>0</v>
      </c>
      <c r="BD595" s="146">
        <f>IF(AZ595=4,G595,0)</f>
        <v>0</v>
      </c>
      <c r="BE595" s="146">
        <f>IF(AZ595=5,G595,0)</f>
        <v>0</v>
      </c>
      <c r="CA595" s="174">
        <v>7</v>
      </c>
      <c r="CB595" s="174">
        <v>1002</v>
      </c>
      <c r="CZ595" s="146">
        <v>0</v>
      </c>
    </row>
    <row r="596" spans="1:104" x14ac:dyDescent="0.2">
      <c r="A596" s="193"/>
      <c r="B596" s="194" t="s">
        <v>70</v>
      </c>
      <c r="C596" s="195" t="str">
        <f>CONCATENATE(B552," ",C552)</f>
        <v>781 Obklady keramické</v>
      </c>
      <c r="D596" s="196"/>
      <c r="E596" s="197"/>
      <c r="F596" s="198"/>
      <c r="G596" s="199">
        <f>SUM(G552:G595)</f>
        <v>0</v>
      </c>
      <c r="O596" s="174">
        <v>4</v>
      </c>
      <c r="BA596" s="200">
        <f>SUM(BA552:BA595)</f>
        <v>0</v>
      </c>
      <c r="BB596" s="200">
        <f>SUM(BB552:BB595)</f>
        <v>0</v>
      </c>
      <c r="BC596" s="200">
        <f>SUM(BC552:BC595)</f>
        <v>0</v>
      </c>
      <c r="BD596" s="200">
        <f>SUM(BD552:BD595)</f>
        <v>0</v>
      </c>
      <c r="BE596" s="200">
        <f>SUM(BE552:BE595)</f>
        <v>0</v>
      </c>
    </row>
    <row r="597" spans="1:104" x14ac:dyDescent="0.2">
      <c r="A597" s="167" t="s">
        <v>67</v>
      </c>
      <c r="B597" s="168" t="s">
        <v>730</v>
      </c>
      <c r="C597" s="169" t="s">
        <v>731</v>
      </c>
      <c r="D597" s="170"/>
      <c r="E597" s="171"/>
      <c r="F597" s="171"/>
      <c r="G597" s="172"/>
      <c r="H597" s="173"/>
      <c r="I597" s="173"/>
      <c r="O597" s="174">
        <v>1</v>
      </c>
    </row>
    <row r="598" spans="1:104" x14ac:dyDescent="0.2">
      <c r="A598" s="175">
        <v>165</v>
      </c>
      <c r="B598" s="176" t="s">
        <v>732</v>
      </c>
      <c r="C598" s="177" t="s">
        <v>733</v>
      </c>
      <c r="D598" s="178" t="s">
        <v>106</v>
      </c>
      <c r="E598" s="179">
        <v>25.32</v>
      </c>
      <c r="F598" s="179">
        <v>0</v>
      </c>
      <c r="G598" s="180">
        <f>E598*F598</f>
        <v>0</v>
      </c>
      <c r="O598" s="174">
        <v>2</v>
      </c>
      <c r="AA598" s="146">
        <v>1</v>
      </c>
      <c r="AB598" s="146">
        <v>7</v>
      </c>
      <c r="AC598" s="146">
        <v>7</v>
      </c>
      <c r="AZ598" s="146">
        <v>2</v>
      </c>
      <c r="BA598" s="146">
        <f>IF(AZ598=1,G598,0)</f>
        <v>0</v>
      </c>
      <c r="BB598" s="146">
        <f>IF(AZ598=2,G598,0)</f>
        <v>0</v>
      </c>
      <c r="BC598" s="146">
        <f>IF(AZ598=3,G598,0)</f>
        <v>0</v>
      </c>
      <c r="BD598" s="146">
        <f>IF(AZ598=4,G598,0)</f>
        <v>0</v>
      </c>
      <c r="BE598" s="146">
        <f>IF(AZ598=5,G598,0)</f>
        <v>0</v>
      </c>
      <c r="CA598" s="174">
        <v>1</v>
      </c>
      <c r="CB598" s="174">
        <v>7</v>
      </c>
      <c r="CZ598" s="146">
        <v>2.5999999999999998E-4</v>
      </c>
    </row>
    <row r="599" spans="1:104" x14ac:dyDescent="0.2">
      <c r="A599" s="181"/>
      <c r="B599" s="182"/>
      <c r="C599" s="183" t="s">
        <v>734</v>
      </c>
      <c r="D599" s="184"/>
      <c r="E599" s="184"/>
      <c r="F599" s="184"/>
      <c r="G599" s="185"/>
      <c r="L599" s="186" t="s">
        <v>734</v>
      </c>
      <c r="O599" s="174">
        <v>3</v>
      </c>
    </row>
    <row r="600" spans="1:104" x14ac:dyDescent="0.2">
      <c r="A600" s="181"/>
      <c r="B600" s="182"/>
      <c r="C600" s="183"/>
      <c r="D600" s="184"/>
      <c r="E600" s="184"/>
      <c r="F600" s="184"/>
      <c r="G600" s="185"/>
      <c r="L600" s="186"/>
      <c r="O600" s="174">
        <v>3</v>
      </c>
    </row>
    <row r="601" spans="1:104" x14ac:dyDescent="0.2">
      <c r="A601" s="181"/>
      <c r="B601" s="187"/>
      <c r="C601" s="188" t="s">
        <v>735</v>
      </c>
      <c r="D601" s="189"/>
      <c r="E601" s="190">
        <v>5.76</v>
      </c>
      <c r="F601" s="191"/>
      <c r="G601" s="192"/>
      <c r="M601" s="186" t="s">
        <v>735</v>
      </c>
      <c r="O601" s="174"/>
    </row>
    <row r="602" spans="1:104" x14ac:dyDescent="0.2">
      <c r="A602" s="181"/>
      <c r="B602" s="187"/>
      <c r="C602" s="188" t="s">
        <v>736</v>
      </c>
      <c r="D602" s="189"/>
      <c r="E602" s="190">
        <v>5.88</v>
      </c>
      <c r="F602" s="191"/>
      <c r="G602" s="192"/>
      <c r="M602" s="186" t="s">
        <v>736</v>
      </c>
      <c r="O602" s="174"/>
    </row>
    <row r="603" spans="1:104" x14ac:dyDescent="0.2">
      <c r="A603" s="181"/>
      <c r="B603" s="187"/>
      <c r="C603" s="188" t="s">
        <v>737</v>
      </c>
      <c r="D603" s="189"/>
      <c r="E603" s="190">
        <v>9</v>
      </c>
      <c r="F603" s="191"/>
      <c r="G603" s="192"/>
      <c r="M603" s="186" t="s">
        <v>737</v>
      </c>
      <c r="O603" s="174"/>
    </row>
    <row r="604" spans="1:104" x14ac:dyDescent="0.2">
      <c r="A604" s="181"/>
      <c r="B604" s="187"/>
      <c r="C604" s="188" t="s">
        <v>738</v>
      </c>
      <c r="D604" s="189"/>
      <c r="E604" s="190">
        <v>4.68</v>
      </c>
      <c r="F604" s="191"/>
      <c r="G604" s="192"/>
      <c r="M604" s="186" t="s">
        <v>738</v>
      </c>
      <c r="O604" s="174"/>
    </row>
    <row r="605" spans="1:104" x14ac:dyDescent="0.2">
      <c r="A605" s="175">
        <v>166</v>
      </c>
      <c r="B605" s="176" t="s">
        <v>739</v>
      </c>
      <c r="C605" s="177" t="s">
        <v>740</v>
      </c>
      <c r="D605" s="178" t="s">
        <v>106</v>
      </c>
      <c r="E605" s="179">
        <v>50.472000000000001</v>
      </c>
      <c r="F605" s="179">
        <v>0</v>
      </c>
      <c r="G605" s="180">
        <f>E605*F605</f>
        <v>0</v>
      </c>
      <c r="O605" s="174">
        <v>2</v>
      </c>
      <c r="AA605" s="146">
        <v>1</v>
      </c>
      <c r="AB605" s="146">
        <v>7</v>
      </c>
      <c r="AC605" s="146">
        <v>7</v>
      </c>
      <c r="AZ605" s="146">
        <v>2</v>
      </c>
      <c r="BA605" s="146">
        <f>IF(AZ605=1,G605,0)</f>
        <v>0</v>
      </c>
      <c r="BB605" s="146">
        <f>IF(AZ605=2,G605,0)</f>
        <v>0</v>
      </c>
      <c r="BC605" s="146">
        <f>IF(AZ605=3,G605,0)</f>
        <v>0</v>
      </c>
      <c r="BD605" s="146">
        <f>IF(AZ605=4,G605,0)</f>
        <v>0</v>
      </c>
      <c r="BE605" s="146">
        <f>IF(AZ605=5,G605,0)</f>
        <v>0</v>
      </c>
      <c r="CA605" s="174">
        <v>1</v>
      </c>
      <c r="CB605" s="174">
        <v>7</v>
      </c>
      <c r="CZ605" s="146">
        <v>0</v>
      </c>
    </row>
    <row r="606" spans="1:104" x14ac:dyDescent="0.2">
      <c r="A606" s="181"/>
      <c r="B606" s="182"/>
      <c r="C606" s="183" t="s">
        <v>741</v>
      </c>
      <c r="D606" s="184"/>
      <c r="E606" s="184"/>
      <c r="F606" s="184"/>
      <c r="G606" s="185"/>
      <c r="L606" s="186" t="s">
        <v>741</v>
      </c>
      <c r="O606" s="174">
        <v>3</v>
      </c>
    </row>
    <row r="607" spans="1:104" x14ac:dyDescent="0.2">
      <c r="A607" s="181"/>
      <c r="B607" s="187"/>
      <c r="C607" s="188" t="s">
        <v>742</v>
      </c>
      <c r="D607" s="189"/>
      <c r="E607" s="190">
        <v>1.1599999999999999</v>
      </c>
      <c r="F607" s="191"/>
      <c r="G607" s="192"/>
      <c r="M607" s="186" t="s">
        <v>742</v>
      </c>
      <c r="O607" s="174"/>
    </row>
    <row r="608" spans="1:104" x14ac:dyDescent="0.2">
      <c r="A608" s="181"/>
      <c r="B608" s="187"/>
      <c r="C608" s="188" t="s">
        <v>743</v>
      </c>
      <c r="D608" s="189"/>
      <c r="E608" s="190">
        <v>0</v>
      </c>
      <c r="F608" s="191"/>
      <c r="G608" s="192"/>
      <c r="M608" s="215">
        <v>0.5</v>
      </c>
      <c r="O608" s="174"/>
    </row>
    <row r="609" spans="1:104" ht="22.5" x14ac:dyDescent="0.2">
      <c r="A609" s="181"/>
      <c r="B609" s="187"/>
      <c r="C609" s="188" t="s">
        <v>744</v>
      </c>
      <c r="D609" s="189"/>
      <c r="E609" s="190">
        <v>31.584</v>
      </c>
      <c r="F609" s="191"/>
      <c r="G609" s="192"/>
      <c r="M609" s="186" t="s">
        <v>744</v>
      </c>
      <c r="O609" s="174"/>
    </row>
    <row r="610" spans="1:104" x14ac:dyDescent="0.2">
      <c r="A610" s="181"/>
      <c r="B610" s="187"/>
      <c r="C610" s="188" t="s">
        <v>745</v>
      </c>
      <c r="D610" s="189"/>
      <c r="E610" s="190">
        <v>14.464</v>
      </c>
      <c r="F610" s="191"/>
      <c r="G610" s="192"/>
      <c r="M610" s="186" t="s">
        <v>745</v>
      </c>
      <c r="O610" s="174"/>
    </row>
    <row r="611" spans="1:104" x14ac:dyDescent="0.2">
      <c r="A611" s="181"/>
      <c r="B611" s="187"/>
      <c r="C611" s="188" t="s">
        <v>746</v>
      </c>
      <c r="D611" s="189"/>
      <c r="E611" s="190">
        <v>3.2639999999999998</v>
      </c>
      <c r="F611" s="191"/>
      <c r="G611" s="192"/>
      <c r="M611" s="186" t="s">
        <v>746</v>
      </c>
      <c r="O611" s="174"/>
    </row>
    <row r="612" spans="1:104" x14ac:dyDescent="0.2">
      <c r="A612" s="175">
        <v>167</v>
      </c>
      <c r="B612" s="176" t="s">
        <v>747</v>
      </c>
      <c r="C612" s="177" t="s">
        <v>748</v>
      </c>
      <c r="D612" s="178" t="s">
        <v>146</v>
      </c>
      <c r="E612" s="179">
        <v>17</v>
      </c>
      <c r="F612" s="179">
        <v>0</v>
      </c>
      <c r="G612" s="180">
        <f>E612*F612</f>
        <v>0</v>
      </c>
      <c r="O612" s="174">
        <v>2</v>
      </c>
      <c r="AA612" s="146">
        <v>1</v>
      </c>
      <c r="AB612" s="146">
        <v>7</v>
      </c>
      <c r="AC612" s="146">
        <v>7</v>
      </c>
      <c r="AZ612" s="146">
        <v>2</v>
      </c>
      <c r="BA612" s="146">
        <f>IF(AZ612=1,G612,0)</f>
        <v>0</v>
      </c>
      <c r="BB612" s="146">
        <f>IF(AZ612=2,G612,0)</f>
        <v>0</v>
      </c>
      <c r="BC612" s="146">
        <f>IF(AZ612=3,G612,0)</f>
        <v>0</v>
      </c>
      <c r="BD612" s="146">
        <f>IF(AZ612=4,G612,0)</f>
        <v>0</v>
      </c>
      <c r="BE612" s="146">
        <f>IF(AZ612=5,G612,0)</f>
        <v>0</v>
      </c>
      <c r="CA612" s="174">
        <v>1</v>
      </c>
      <c r="CB612" s="174">
        <v>7</v>
      </c>
      <c r="CZ612" s="146">
        <v>6.9999999999999994E-5</v>
      </c>
    </row>
    <row r="613" spans="1:104" x14ac:dyDescent="0.2">
      <c r="A613" s="181"/>
      <c r="B613" s="182"/>
      <c r="C613" s="183" t="s">
        <v>749</v>
      </c>
      <c r="D613" s="184"/>
      <c r="E613" s="184"/>
      <c r="F613" s="184"/>
      <c r="G613" s="185"/>
      <c r="L613" s="186" t="s">
        <v>749</v>
      </c>
      <c r="O613" s="174">
        <v>3</v>
      </c>
    </row>
    <row r="614" spans="1:104" x14ac:dyDescent="0.2">
      <c r="A614" s="181"/>
      <c r="B614" s="187"/>
      <c r="C614" s="188" t="s">
        <v>750</v>
      </c>
      <c r="D614" s="189"/>
      <c r="E614" s="190">
        <v>17</v>
      </c>
      <c r="F614" s="191"/>
      <c r="G614" s="192"/>
      <c r="M614" s="186" t="s">
        <v>750</v>
      </c>
      <c r="O614" s="174"/>
    </row>
    <row r="615" spans="1:104" x14ac:dyDescent="0.2">
      <c r="A615" s="193"/>
      <c r="B615" s="194" t="s">
        <v>70</v>
      </c>
      <c r="C615" s="195" t="str">
        <f>CONCATENATE(B597," ",C597)</f>
        <v>783 Nátěry</v>
      </c>
      <c r="D615" s="196"/>
      <c r="E615" s="197"/>
      <c r="F615" s="198"/>
      <c r="G615" s="199">
        <f>SUM(G597:G614)</f>
        <v>0</v>
      </c>
      <c r="O615" s="174">
        <v>4</v>
      </c>
      <c r="BA615" s="200">
        <f>SUM(BA597:BA614)</f>
        <v>0</v>
      </c>
      <c r="BB615" s="200">
        <f>SUM(BB597:BB614)</f>
        <v>0</v>
      </c>
      <c r="BC615" s="200">
        <f>SUM(BC597:BC614)</f>
        <v>0</v>
      </c>
      <c r="BD615" s="200">
        <f>SUM(BD597:BD614)</f>
        <v>0</v>
      </c>
      <c r="BE615" s="200">
        <f>SUM(BE597:BE614)</f>
        <v>0</v>
      </c>
    </row>
    <row r="616" spans="1:104" x14ac:dyDescent="0.2">
      <c r="A616" s="167" t="s">
        <v>67</v>
      </c>
      <c r="B616" s="168" t="s">
        <v>751</v>
      </c>
      <c r="C616" s="169" t="s">
        <v>752</v>
      </c>
      <c r="D616" s="170"/>
      <c r="E616" s="171"/>
      <c r="F616" s="171"/>
      <c r="G616" s="172"/>
      <c r="H616" s="173"/>
      <c r="I616" s="173"/>
      <c r="O616" s="174">
        <v>1</v>
      </c>
    </row>
    <row r="617" spans="1:104" x14ac:dyDescent="0.2">
      <c r="A617" s="175">
        <v>168</v>
      </c>
      <c r="B617" s="176" t="s">
        <v>753</v>
      </c>
      <c r="C617" s="177" t="s">
        <v>754</v>
      </c>
      <c r="D617" s="178" t="s">
        <v>106</v>
      </c>
      <c r="E617" s="179">
        <v>1048.3015</v>
      </c>
      <c r="F617" s="179">
        <v>0</v>
      </c>
      <c r="G617" s="180">
        <f>E617*F617</f>
        <v>0</v>
      </c>
      <c r="O617" s="174">
        <v>2</v>
      </c>
      <c r="AA617" s="146">
        <v>1</v>
      </c>
      <c r="AB617" s="146">
        <v>7</v>
      </c>
      <c r="AC617" s="146">
        <v>7</v>
      </c>
      <c r="AZ617" s="146">
        <v>2</v>
      </c>
      <c r="BA617" s="146">
        <f>IF(AZ617=1,G617,0)</f>
        <v>0</v>
      </c>
      <c r="BB617" s="146">
        <f>IF(AZ617=2,G617,0)</f>
        <v>0</v>
      </c>
      <c r="BC617" s="146">
        <f>IF(AZ617=3,G617,0)</f>
        <v>0</v>
      </c>
      <c r="BD617" s="146">
        <f>IF(AZ617=4,G617,0)</f>
        <v>0</v>
      </c>
      <c r="BE617" s="146">
        <f>IF(AZ617=5,G617,0)</f>
        <v>0</v>
      </c>
      <c r="CA617" s="174">
        <v>1</v>
      </c>
      <c r="CB617" s="174">
        <v>7</v>
      </c>
      <c r="CZ617" s="146">
        <v>5.0000000000000002E-5</v>
      </c>
    </row>
    <row r="618" spans="1:104" x14ac:dyDescent="0.2">
      <c r="A618" s="181"/>
      <c r="B618" s="182"/>
      <c r="C618" s="183" t="s">
        <v>755</v>
      </c>
      <c r="D618" s="184"/>
      <c r="E618" s="184"/>
      <c r="F618" s="184"/>
      <c r="G618" s="185"/>
      <c r="L618" s="186" t="s">
        <v>755</v>
      </c>
      <c r="O618" s="174">
        <v>3</v>
      </c>
    </row>
    <row r="619" spans="1:104" x14ac:dyDescent="0.2">
      <c r="A619" s="181"/>
      <c r="B619" s="187"/>
      <c r="C619" s="188" t="s">
        <v>756</v>
      </c>
      <c r="D619" s="189"/>
      <c r="E619" s="190">
        <v>210.8</v>
      </c>
      <c r="F619" s="191"/>
      <c r="G619" s="192"/>
      <c r="M619" s="186" t="s">
        <v>756</v>
      </c>
      <c r="O619" s="174"/>
    </row>
    <row r="620" spans="1:104" x14ac:dyDescent="0.2">
      <c r="A620" s="181"/>
      <c r="B620" s="187"/>
      <c r="C620" s="188" t="s">
        <v>757</v>
      </c>
      <c r="D620" s="189"/>
      <c r="E620" s="190">
        <v>933.45100000000002</v>
      </c>
      <c r="F620" s="191"/>
      <c r="G620" s="192"/>
      <c r="M620" s="186" t="s">
        <v>757</v>
      </c>
      <c r="O620" s="174"/>
    </row>
    <row r="621" spans="1:104" x14ac:dyDescent="0.2">
      <c r="A621" s="181"/>
      <c r="B621" s="187"/>
      <c r="C621" s="188" t="s">
        <v>758</v>
      </c>
      <c r="D621" s="189"/>
      <c r="E621" s="190">
        <v>-109.52800000000001</v>
      </c>
      <c r="F621" s="191"/>
      <c r="G621" s="192"/>
      <c r="M621" s="186" t="s">
        <v>758</v>
      </c>
      <c r="O621" s="174"/>
    </row>
    <row r="622" spans="1:104" x14ac:dyDescent="0.2">
      <c r="A622" s="181"/>
      <c r="B622" s="187"/>
      <c r="C622" s="188" t="s">
        <v>759</v>
      </c>
      <c r="D622" s="189"/>
      <c r="E622" s="190">
        <v>13.5785</v>
      </c>
      <c r="F622" s="191"/>
      <c r="G622" s="192"/>
      <c r="M622" s="186" t="s">
        <v>759</v>
      </c>
      <c r="O622" s="174"/>
    </row>
    <row r="623" spans="1:104" x14ac:dyDescent="0.2">
      <c r="A623" s="175">
        <v>169</v>
      </c>
      <c r="B623" s="176" t="s">
        <v>760</v>
      </c>
      <c r="C623" s="177" t="s">
        <v>761</v>
      </c>
      <c r="D623" s="178" t="s">
        <v>106</v>
      </c>
      <c r="E623" s="179">
        <v>1048.3015</v>
      </c>
      <c r="F623" s="179">
        <v>0</v>
      </c>
      <c r="G623" s="180">
        <f>E623*F623</f>
        <v>0</v>
      </c>
      <c r="O623" s="174">
        <v>2</v>
      </c>
      <c r="AA623" s="146">
        <v>1</v>
      </c>
      <c r="AB623" s="146">
        <v>7</v>
      </c>
      <c r="AC623" s="146">
        <v>7</v>
      </c>
      <c r="AZ623" s="146">
        <v>2</v>
      </c>
      <c r="BA623" s="146">
        <f>IF(AZ623=1,G623,0)</f>
        <v>0</v>
      </c>
      <c r="BB623" s="146">
        <f>IF(AZ623=2,G623,0)</f>
        <v>0</v>
      </c>
      <c r="BC623" s="146">
        <f>IF(AZ623=3,G623,0)</f>
        <v>0</v>
      </c>
      <c r="BD623" s="146">
        <f>IF(AZ623=4,G623,0)</f>
        <v>0</v>
      </c>
      <c r="BE623" s="146">
        <f>IF(AZ623=5,G623,0)</f>
        <v>0</v>
      </c>
      <c r="CA623" s="174">
        <v>1</v>
      </c>
      <c r="CB623" s="174">
        <v>7</v>
      </c>
      <c r="CZ623" s="146">
        <v>3.2000000000000003E-4</v>
      </c>
    </row>
    <row r="624" spans="1:104" x14ac:dyDescent="0.2">
      <c r="A624" s="181"/>
      <c r="B624" s="182"/>
      <c r="C624" s="183" t="s">
        <v>762</v>
      </c>
      <c r="D624" s="184"/>
      <c r="E624" s="184"/>
      <c r="F624" s="184"/>
      <c r="G624" s="185"/>
      <c r="L624" s="186" t="s">
        <v>762</v>
      </c>
      <c r="O624" s="174">
        <v>3</v>
      </c>
    </row>
    <row r="625" spans="1:104" x14ac:dyDescent="0.2">
      <c r="A625" s="181"/>
      <c r="B625" s="187"/>
      <c r="C625" s="188" t="s">
        <v>756</v>
      </c>
      <c r="D625" s="189"/>
      <c r="E625" s="190">
        <v>210.8</v>
      </c>
      <c r="F625" s="191"/>
      <c r="G625" s="192"/>
      <c r="M625" s="186" t="s">
        <v>756</v>
      </c>
      <c r="O625" s="174"/>
    </row>
    <row r="626" spans="1:104" x14ac:dyDescent="0.2">
      <c r="A626" s="181"/>
      <c r="B626" s="187"/>
      <c r="C626" s="188" t="s">
        <v>757</v>
      </c>
      <c r="D626" s="189"/>
      <c r="E626" s="190">
        <v>933.45100000000002</v>
      </c>
      <c r="F626" s="191"/>
      <c r="G626" s="192"/>
      <c r="M626" s="186" t="s">
        <v>757</v>
      </c>
      <c r="O626" s="174"/>
    </row>
    <row r="627" spans="1:104" x14ac:dyDescent="0.2">
      <c r="A627" s="181"/>
      <c r="B627" s="187"/>
      <c r="C627" s="188" t="s">
        <v>758</v>
      </c>
      <c r="D627" s="189"/>
      <c r="E627" s="190">
        <v>-109.52800000000001</v>
      </c>
      <c r="F627" s="191"/>
      <c r="G627" s="192"/>
      <c r="M627" s="186" t="s">
        <v>758</v>
      </c>
      <c r="O627" s="174"/>
    </row>
    <row r="628" spans="1:104" x14ac:dyDescent="0.2">
      <c r="A628" s="181"/>
      <c r="B628" s="187"/>
      <c r="C628" s="188" t="s">
        <v>759</v>
      </c>
      <c r="D628" s="189"/>
      <c r="E628" s="190">
        <v>13.5785</v>
      </c>
      <c r="F628" s="191"/>
      <c r="G628" s="192"/>
      <c r="M628" s="186" t="s">
        <v>759</v>
      </c>
      <c r="O628" s="174"/>
    </row>
    <row r="629" spans="1:104" x14ac:dyDescent="0.2">
      <c r="A629" s="175">
        <v>170</v>
      </c>
      <c r="B629" s="176" t="s">
        <v>763</v>
      </c>
      <c r="C629" s="177" t="s">
        <v>764</v>
      </c>
      <c r="D629" s="178" t="s">
        <v>106</v>
      </c>
      <c r="E629" s="179">
        <v>1034.723</v>
      </c>
      <c r="F629" s="179">
        <v>0</v>
      </c>
      <c r="G629" s="180">
        <f>E629*F629</f>
        <v>0</v>
      </c>
      <c r="O629" s="174">
        <v>2</v>
      </c>
      <c r="AA629" s="146">
        <v>1</v>
      </c>
      <c r="AB629" s="146">
        <v>7</v>
      </c>
      <c r="AC629" s="146">
        <v>7</v>
      </c>
      <c r="AZ629" s="146">
        <v>2</v>
      </c>
      <c r="BA629" s="146">
        <f>IF(AZ629=1,G629,0)</f>
        <v>0</v>
      </c>
      <c r="BB629" s="146">
        <f>IF(AZ629=2,G629,0)</f>
        <v>0</v>
      </c>
      <c r="BC629" s="146">
        <f>IF(AZ629=3,G629,0)</f>
        <v>0</v>
      </c>
      <c r="BD629" s="146">
        <f>IF(AZ629=4,G629,0)</f>
        <v>0</v>
      </c>
      <c r="BE629" s="146">
        <f>IF(AZ629=5,G629,0)</f>
        <v>0</v>
      </c>
      <c r="CA629" s="174">
        <v>1</v>
      </c>
      <c r="CB629" s="174">
        <v>7</v>
      </c>
      <c r="CZ629" s="146">
        <v>0</v>
      </c>
    </row>
    <row r="630" spans="1:104" x14ac:dyDescent="0.2">
      <c r="A630" s="181"/>
      <c r="B630" s="187"/>
      <c r="C630" s="188" t="s">
        <v>756</v>
      </c>
      <c r="D630" s="189"/>
      <c r="E630" s="190">
        <v>210.8</v>
      </c>
      <c r="F630" s="191"/>
      <c r="G630" s="192"/>
      <c r="M630" s="186" t="s">
        <v>756</v>
      </c>
      <c r="O630" s="174"/>
    </row>
    <row r="631" spans="1:104" x14ac:dyDescent="0.2">
      <c r="A631" s="181"/>
      <c r="B631" s="187"/>
      <c r="C631" s="188" t="s">
        <v>757</v>
      </c>
      <c r="D631" s="189"/>
      <c r="E631" s="190">
        <v>933.45100000000002</v>
      </c>
      <c r="F631" s="191"/>
      <c r="G631" s="192"/>
      <c r="M631" s="186" t="s">
        <v>757</v>
      </c>
      <c r="O631" s="174"/>
    </row>
    <row r="632" spans="1:104" x14ac:dyDescent="0.2">
      <c r="A632" s="181"/>
      <c r="B632" s="187"/>
      <c r="C632" s="188" t="s">
        <v>758</v>
      </c>
      <c r="D632" s="189"/>
      <c r="E632" s="190">
        <v>-109.52800000000001</v>
      </c>
      <c r="F632" s="191"/>
      <c r="G632" s="192"/>
      <c r="M632" s="186" t="s">
        <v>758</v>
      </c>
      <c r="O632" s="174"/>
    </row>
    <row r="633" spans="1:104" x14ac:dyDescent="0.2">
      <c r="A633" s="193"/>
      <c r="B633" s="194" t="s">
        <v>70</v>
      </c>
      <c r="C633" s="195" t="str">
        <f>CONCATENATE(B616," ",C616)</f>
        <v>784 Malby</v>
      </c>
      <c r="D633" s="196"/>
      <c r="E633" s="197"/>
      <c r="F633" s="198"/>
      <c r="G633" s="199">
        <f>SUM(G616:G632)</f>
        <v>0</v>
      </c>
      <c r="O633" s="174">
        <v>4</v>
      </c>
      <c r="BA633" s="200">
        <f>SUM(BA616:BA632)</f>
        <v>0</v>
      </c>
      <c r="BB633" s="200">
        <f>SUM(BB616:BB632)</f>
        <v>0</v>
      </c>
      <c r="BC633" s="200">
        <f>SUM(BC616:BC632)</f>
        <v>0</v>
      </c>
      <c r="BD633" s="200">
        <f>SUM(BD616:BD632)</f>
        <v>0</v>
      </c>
      <c r="BE633" s="200">
        <f>SUM(BE616:BE632)</f>
        <v>0</v>
      </c>
    </row>
    <row r="634" spans="1:104" x14ac:dyDescent="0.2">
      <c r="A634" s="167" t="s">
        <v>67</v>
      </c>
      <c r="B634" s="168" t="s">
        <v>765</v>
      </c>
      <c r="C634" s="169" t="s">
        <v>766</v>
      </c>
      <c r="D634" s="170"/>
      <c r="E634" s="171"/>
      <c r="F634" s="171"/>
      <c r="G634" s="172"/>
      <c r="H634" s="173"/>
      <c r="I634" s="173"/>
      <c r="O634" s="174">
        <v>1</v>
      </c>
    </row>
    <row r="635" spans="1:104" x14ac:dyDescent="0.2">
      <c r="A635" s="175">
        <v>171</v>
      </c>
      <c r="B635" s="176" t="s">
        <v>767</v>
      </c>
      <c r="C635" s="177" t="s">
        <v>768</v>
      </c>
      <c r="D635" s="178" t="s">
        <v>92</v>
      </c>
      <c r="E635" s="179">
        <v>63.654473400000001</v>
      </c>
      <c r="F635" s="179">
        <v>0</v>
      </c>
      <c r="G635" s="180">
        <f>E635*F635</f>
        <v>0</v>
      </c>
      <c r="O635" s="174">
        <v>2</v>
      </c>
      <c r="AA635" s="146">
        <v>8</v>
      </c>
      <c r="AB635" s="146">
        <v>0</v>
      </c>
      <c r="AC635" s="146">
        <v>3</v>
      </c>
      <c r="AZ635" s="146">
        <v>1</v>
      </c>
      <c r="BA635" s="146">
        <f>IF(AZ635=1,G635,0)</f>
        <v>0</v>
      </c>
      <c r="BB635" s="146">
        <f>IF(AZ635=2,G635,0)</f>
        <v>0</v>
      </c>
      <c r="BC635" s="146">
        <f>IF(AZ635=3,G635,0)</f>
        <v>0</v>
      </c>
      <c r="BD635" s="146">
        <f>IF(AZ635=4,G635,0)</f>
        <v>0</v>
      </c>
      <c r="BE635" s="146">
        <f>IF(AZ635=5,G635,0)</f>
        <v>0</v>
      </c>
      <c r="CA635" s="174">
        <v>8</v>
      </c>
      <c r="CB635" s="174">
        <v>0</v>
      </c>
      <c r="CZ635" s="146">
        <v>0</v>
      </c>
    </row>
    <row r="636" spans="1:104" x14ac:dyDescent="0.2">
      <c r="A636" s="181"/>
      <c r="B636" s="182"/>
      <c r="C636" s="183" t="s">
        <v>769</v>
      </c>
      <c r="D636" s="184"/>
      <c r="E636" s="184"/>
      <c r="F636" s="184"/>
      <c r="G636" s="185"/>
      <c r="L636" s="186" t="s">
        <v>769</v>
      </c>
      <c r="O636" s="174">
        <v>3</v>
      </c>
    </row>
    <row r="637" spans="1:104" x14ac:dyDescent="0.2">
      <c r="A637" s="175">
        <v>172</v>
      </c>
      <c r="B637" s="176" t="s">
        <v>770</v>
      </c>
      <c r="C637" s="177" t="s">
        <v>771</v>
      </c>
      <c r="D637" s="178" t="s">
        <v>92</v>
      </c>
      <c r="E637" s="179">
        <v>63.654473400000001</v>
      </c>
      <c r="F637" s="179">
        <v>0</v>
      </c>
      <c r="G637" s="180">
        <f>E637*F637</f>
        <v>0</v>
      </c>
      <c r="O637" s="174">
        <v>2</v>
      </c>
      <c r="AA637" s="146">
        <v>8</v>
      </c>
      <c r="AB637" s="146">
        <v>0</v>
      </c>
      <c r="AC637" s="146">
        <v>3</v>
      </c>
      <c r="AZ637" s="146">
        <v>1</v>
      </c>
      <c r="BA637" s="146">
        <f>IF(AZ637=1,G637,0)</f>
        <v>0</v>
      </c>
      <c r="BB637" s="146">
        <f>IF(AZ637=2,G637,0)</f>
        <v>0</v>
      </c>
      <c r="BC637" s="146">
        <f>IF(AZ637=3,G637,0)</f>
        <v>0</v>
      </c>
      <c r="BD637" s="146">
        <f>IF(AZ637=4,G637,0)</f>
        <v>0</v>
      </c>
      <c r="BE637" s="146">
        <f>IF(AZ637=5,G637,0)</f>
        <v>0</v>
      </c>
      <c r="CA637" s="174">
        <v>8</v>
      </c>
      <c r="CB637" s="174">
        <v>0</v>
      </c>
      <c r="CZ637" s="146">
        <v>0</v>
      </c>
    </row>
    <row r="638" spans="1:104" x14ac:dyDescent="0.2">
      <c r="A638" s="181"/>
      <c r="B638" s="182"/>
      <c r="C638" s="183" t="s">
        <v>769</v>
      </c>
      <c r="D638" s="184"/>
      <c r="E638" s="184"/>
      <c r="F638" s="184"/>
      <c r="G638" s="185"/>
      <c r="L638" s="186" t="s">
        <v>769</v>
      </c>
      <c r="O638" s="174">
        <v>3</v>
      </c>
    </row>
    <row r="639" spans="1:104" x14ac:dyDescent="0.2">
      <c r="A639" s="175">
        <v>173</v>
      </c>
      <c r="B639" s="176" t="s">
        <v>772</v>
      </c>
      <c r="C639" s="177" t="s">
        <v>773</v>
      </c>
      <c r="D639" s="178" t="s">
        <v>92</v>
      </c>
      <c r="E639" s="179">
        <v>63.654473400000001</v>
      </c>
      <c r="F639" s="179">
        <v>0</v>
      </c>
      <c r="G639" s="180">
        <f>E639*F639</f>
        <v>0</v>
      </c>
      <c r="O639" s="174">
        <v>2</v>
      </c>
      <c r="AA639" s="146">
        <v>8</v>
      </c>
      <c r="AB639" s="146">
        <v>0</v>
      </c>
      <c r="AC639" s="146">
        <v>3</v>
      </c>
      <c r="AZ639" s="146">
        <v>1</v>
      </c>
      <c r="BA639" s="146">
        <f>IF(AZ639=1,G639,0)</f>
        <v>0</v>
      </c>
      <c r="BB639" s="146">
        <f>IF(AZ639=2,G639,0)</f>
        <v>0</v>
      </c>
      <c r="BC639" s="146">
        <f>IF(AZ639=3,G639,0)</f>
        <v>0</v>
      </c>
      <c r="BD639" s="146">
        <f>IF(AZ639=4,G639,0)</f>
        <v>0</v>
      </c>
      <c r="BE639" s="146">
        <f>IF(AZ639=5,G639,0)</f>
        <v>0</v>
      </c>
      <c r="CA639" s="174">
        <v>8</v>
      </c>
      <c r="CB639" s="174">
        <v>0</v>
      </c>
      <c r="CZ639" s="146">
        <v>0</v>
      </c>
    </row>
    <row r="640" spans="1:104" x14ac:dyDescent="0.2">
      <c r="A640" s="181"/>
      <c r="B640" s="182"/>
      <c r="C640" s="183" t="s">
        <v>769</v>
      </c>
      <c r="D640" s="184"/>
      <c r="E640" s="184"/>
      <c r="F640" s="184"/>
      <c r="G640" s="185"/>
      <c r="L640" s="186" t="s">
        <v>769</v>
      </c>
      <c r="O640" s="174">
        <v>3</v>
      </c>
    </row>
    <row r="641" spans="1:104" x14ac:dyDescent="0.2">
      <c r="A641" s="175">
        <v>174</v>
      </c>
      <c r="B641" s="176" t="s">
        <v>774</v>
      </c>
      <c r="C641" s="177" t="s">
        <v>775</v>
      </c>
      <c r="D641" s="178" t="s">
        <v>92</v>
      </c>
      <c r="E641" s="179">
        <v>1209.4349946</v>
      </c>
      <c r="F641" s="179">
        <v>0</v>
      </c>
      <c r="G641" s="180">
        <f>E641*F641</f>
        <v>0</v>
      </c>
      <c r="O641" s="174">
        <v>2</v>
      </c>
      <c r="AA641" s="146">
        <v>8</v>
      </c>
      <c r="AB641" s="146">
        <v>0</v>
      </c>
      <c r="AC641" s="146">
        <v>3</v>
      </c>
      <c r="AZ641" s="146">
        <v>1</v>
      </c>
      <c r="BA641" s="146">
        <f>IF(AZ641=1,G641,0)</f>
        <v>0</v>
      </c>
      <c r="BB641" s="146">
        <f>IF(AZ641=2,G641,0)</f>
        <v>0</v>
      </c>
      <c r="BC641" s="146">
        <f>IF(AZ641=3,G641,0)</f>
        <v>0</v>
      </c>
      <c r="BD641" s="146">
        <f>IF(AZ641=4,G641,0)</f>
        <v>0</v>
      </c>
      <c r="BE641" s="146">
        <f>IF(AZ641=5,G641,0)</f>
        <v>0</v>
      </c>
      <c r="CA641" s="174">
        <v>8</v>
      </c>
      <c r="CB641" s="174">
        <v>0</v>
      </c>
      <c r="CZ641" s="146">
        <v>0</v>
      </c>
    </row>
    <row r="642" spans="1:104" x14ac:dyDescent="0.2">
      <c r="A642" s="181"/>
      <c r="B642" s="182"/>
      <c r="C642" s="183" t="s">
        <v>769</v>
      </c>
      <c r="D642" s="184"/>
      <c r="E642" s="184"/>
      <c r="F642" s="184"/>
      <c r="G642" s="185"/>
      <c r="L642" s="186" t="s">
        <v>769</v>
      </c>
      <c r="O642" s="174">
        <v>3</v>
      </c>
    </row>
    <row r="643" spans="1:104" x14ac:dyDescent="0.2">
      <c r="A643" s="175">
        <v>175</v>
      </c>
      <c r="B643" s="176" t="s">
        <v>776</v>
      </c>
      <c r="C643" s="177" t="s">
        <v>777</v>
      </c>
      <c r="D643" s="178" t="s">
        <v>92</v>
      </c>
      <c r="E643" s="179">
        <v>63.654473400000001</v>
      </c>
      <c r="F643" s="179">
        <v>0</v>
      </c>
      <c r="G643" s="180">
        <f>E643*F643</f>
        <v>0</v>
      </c>
      <c r="O643" s="174">
        <v>2</v>
      </c>
      <c r="AA643" s="146">
        <v>8</v>
      </c>
      <c r="AB643" s="146">
        <v>0</v>
      </c>
      <c r="AC643" s="146">
        <v>3</v>
      </c>
      <c r="AZ643" s="146">
        <v>1</v>
      </c>
      <c r="BA643" s="146">
        <f>IF(AZ643=1,G643,0)</f>
        <v>0</v>
      </c>
      <c r="BB643" s="146">
        <f>IF(AZ643=2,G643,0)</f>
        <v>0</v>
      </c>
      <c r="BC643" s="146">
        <f>IF(AZ643=3,G643,0)</f>
        <v>0</v>
      </c>
      <c r="BD643" s="146">
        <f>IF(AZ643=4,G643,0)</f>
        <v>0</v>
      </c>
      <c r="BE643" s="146">
        <f>IF(AZ643=5,G643,0)</f>
        <v>0</v>
      </c>
      <c r="CA643" s="174">
        <v>8</v>
      </c>
      <c r="CB643" s="174">
        <v>0</v>
      </c>
      <c r="CZ643" s="146">
        <v>0</v>
      </c>
    </row>
    <row r="644" spans="1:104" x14ac:dyDescent="0.2">
      <c r="A644" s="181"/>
      <c r="B644" s="182"/>
      <c r="C644" s="183" t="s">
        <v>769</v>
      </c>
      <c r="D644" s="184"/>
      <c r="E644" s="184"/>
      <c r="F644" s="184"/>
      <c r="G644" s="185"/>
      <c r="L644" s="186" t="s">
        <v>769</v>
      </c>
      <c r="O644" s="174">
        <v>3</v>
      </c>
    </row>
    <row r="645" spans="1:104" x14ac:dyDescent="0.2">
      <c r="A645" s="175">
        <v>176</v>
      </c>
      <c r="B645" s="176" t="s">
        <v>778</v>
      </c>
      <c r="C645" s="177" t="s">
        <v>779</v>
      </c>
      <c r="D645" s="178" t="s">
        <v>92</v>
      </c>
      <c r="E645" s="179">
        <v>381.9268404</v>
      </c>
      <c r="F645" s="179">
        <v>0</v>
      </c>
      <c r="G645" s="180">
        <f>E645*F645</f>
        <v>0</v>
      </c>
      <c r="O645" s="174">
        <v>2</v>
      </c>
      <c r="AA645" s="146">
        <v>8</v>
      </c>
      <c r="AB645" s="146">
        <v>0</v>
      </c>
      <c r="AC645" s="146">
        <v>3</v>
      </c>
      <c r="AZ645" s="146">
        <v>1</v>
      </c>
      <c r="BA645" s="146">
        <f>IF(AZ645=1,G645,0)</f>
        <v>0</v>
      </c>
      <c r="BB645" s="146">
        <f>IF(AZ645=2,G645,0)</f>
        <v>0</v>
      </c>
      <c r="BC645" s="146">
        <f>IF(AZ645=3,G645,0)</f>
        <v>0</v>
      </c>
      <c r="BD645" s="146">
        <f>IF(AZ645=4,G645,0)</f>
        <v>0</v>
      </c>
      <c r="BE645" s="146">
        <f>IF(AZ645=5,G645,0)</f>
        <v>0</v>
      </c>
      <c r="CA645" s="174">
        <v>8</v>
      </c>
      <c r="CB645" s="174">
        <v>0</v>
      </c>
      <c r="CZ645" s="146">
        <v>0</v>
      </c>
    </row>
    <row r="646" spans="1:104" x14ac:dyDescent="0.2">
      <c r="A646" s="181"/>
      <c r="B646" s="182"/>
      <c r="C646" s="183" t="s">
        <v>769</v>
      </c>
      <c r="D646" s="184"/>
      <c r="E646" s="184"/>
      <c r="F646" s="184"/>
      <c r="G646" s="185"/>
      <c r="L646" s="186" t="s">
        <v>769</v>
      </c>
      <c r="O646" s="174">
        <v>3</v>
      </c>
    </row>
    <row r="647" spans="1:104" x14ac:dyDescent="0.2">
      <c r="A647" s="175">
        <v>177</v>
      </c>
      <c r="B647" s="176" t="s">
        <v>780</v>
      </c>
      <c r="C647" s="177" t="s">
        <v>781</v>
      </c>
      <c r="D647" s="178" t="s">
        <v>92</v>
      </c>
      <c r="E647" s="179">
        <v>63.654473400000001</v>
      </c>
      <c r="F647" s="179">
        <v>0</v>
      </c>
      <c r="G647" s="180">
        <f>E647*F647</f>
        <v>0</v>
      </c>
      <c r="O647" s="174">
        <v>2</v>
      </c>
      <c r="AA647" s="146">
        <v>8</v>
      </c>
      <c r="AB647" s="146">
        <v>0</v>
      </c>
      <c r="AC647" s="146">
        <v>3</v>
      </c>
      <c r="AZ647" s="146">
        <v>1</v>
      </c>
      <c r="BA647" s="146">
        <f>IF(AZ647=1,G647,0)</f>
        <v>0</v>
      </c>
      <c r="BB647" s="146">
        <f>IF(AZ647=2,G647,0)</f>
        <v>0</v>
      </c>
      <c r="BC647" s="146">
        <f>IF(AZ647=3,G647,0)</f>
        <v>0</v>
      </c>
      <c r="BD647" s="146">
        <f>IF(AZ647=4,G647,0)</f>
        <v>0</v>
      </c>
      <c r="BE647" s="146">
        <f>IF(AZ647=5,G647,0)</f>
        <v>0</v>
      </c>
      <c r="CA647" s="174">
        <v>8</v>
      </c>
      <c r="CB647" s="174">
        <v>0</v>
      </c>
      <c r="CZ647" s="146">
        <v>0</v>
      </c>
    </row>
    <row r="648" spans="1:104" x14ac:dyDescent="0.2">
      <c r="A648" s="181"/>
      <c r="B648" s="182"/>
      <c r="C648" s="183" t="s">
        <v>769</v>
      </c>
      <c r="D648" s="184"/>
      <c r="E648" s="184"/>
      <c r="F648" s="184"/>
      <c r="G648" s="185"/>
      <c r="L648" s="186" t="s">
        <v>769</v>
      </c>
      <c r="O648" s="174">
        <v>3</v>
      </c>
    </row>
    <row r="649" spans="1:104" x14ac:dyDescent="0.2">
      <c r="A649" s="175">
        <v>178</v>
      </c>
      <c r="B649" s="176" t="s">
        <v>782</v>
      </c>
      <c r="C649" s="177" t="s">
        <v>783</v>
      </c>
      <c r="D649" s="178" t="s">
        <v>92</v>
      </c>
      <c r="E649" s="179">
        <v>63.654473400000001</v>
      </c>
      <c r="F649" s="179">
        <v>0</v>
      </c>
      <c r="G649" s="180">
        <f>E649*F649</f>
        <v>0</v>
      </c>
      <c r="O649" s="174">
        <v>2</v>
      </c>
      <c r="AA649" s="146">
        <v>8</v>
      </c>
      <c r="AB649" s="146">
        <v>0</v>
      </c>
      <c r="AC649" s="146">
        <v>3</v>
      </c>
      <c r="AZ649" s="146">
        <v>1</v>
      </c>
      <c r="BA649" s="146">
        <f>IF(AZ649=1,G649,0)</f>
        <v>0</v>
      </c>
      <c r="BB649" s="146">
        <f>IF(AZ649=2,G649,0)</f>
        <v>0</v>
      </c>
      <c r="BC649" s="146">
        <f>IF(AZ649=3,G649,0)</f>
        <v>0</v>
      </c>
      <c r="BD649" s="146">
        <f>IF(AZ649=4,G649,0)</f>
        <v>0</v>
      </c>
      <c r="BE649" s="146">
        <f>IF(AZ649=5,G649,0)</f>
        <v>0</v>
      </c>
      <c r="CA649" s="174">
        <v>8</v>
      </c>
      <c r="CB649" s="174">
        <v>0</v>
      </c>
      <c r="CZ649" s="146">
        <v>0</v>
      </c>
    </row>
    <row r="650" spans="1:104" x14ac:dyDescent="0.2">
      <c r="A650" s="181"/>
      <c r="B650" s="182"/>
      <c r="C650" s="183"/>
      <c r="D650" s="184"/>
      <c r="E650" s="184"/>
      <c r="F650" s="184"/>
      <c r="G650" s="185"/>
      <c r="L650" s="186"/>
      <c r="O650" s="174">
        <v>3</v>
      </c>
    </row>
    <row r="651" spans="1:104" x14ac:dyDescent="0.2">
      <c r="A651" s="193"/>
      <c r="B651" s="194" t="s">
        <v>70</v>
      </c>
      <c r="C651" s="195" t="str">
        <f>CONCATENATE(B634," ",C634)</f>
        <v>D96 Přesuny suti a vybouraných hmot</v>
      </c>
      <c r="D651" s="196"/>
      <c r="E651" s="197"/>
      <c r="F651" s="198"/>
      <c r="G651" s="199">
        <f>SUM(G634:G650)</f>
        <v>0</v>
      </c>
      <c r="O651" s="174">
        <v>4</v>
      </c>
      <c r="BA651" s="200">
        <f>SUM(BA634:BA650)</f>
        <v>0</v>
      </c>
      <c r="BB651" s="200">
        <f>SUM(BB634:BB650)</f>
        <v>0</v>
      </c>
      <c r="BC651" s="200">
        <f>SUM(BC634:BC650)</f>
        <v>0</v>
      </c>
      <c r="BD651" s="200">
        <f>SUM(BD634:BD650)</f>
        <v>0</v>
      </c>
      <c r="BE651" s="200">
        <f>SUM(BE634:BE650)</f>
        <v>0</v>
      </c>
    </row>
    <row r="652" spans="1:104" x14ac:dyDescent="0.2">
      <c r="E652" s="146"/>
    </row>
    <row r="653" spans="1:104" x14ac:dyDescent="0.2">
      <c r="E653" s="146"/>
    </row>
    <row r="654" spans="1:104" x14ac:dyDescent="0.2">
      <c r="E654" s="146"/>
    </row>
    <row r="655" spans="1:104" x14ac:dyDescent="0.2">
      <c r="E655" s="146"/>
    </row>
    <row r="656" spans="1:104" x14ac:dyDescent="0.2">
      <c r="E656" s="146"/>
    </row>
    <row r="657" spans="5:5" x14ac:dyDescent="0.2">
      <c r="E657" s="146"/>
    </row>
    <row r="658" spans="5:5" x14ac:dyDescent="0.2">
      <c r="E658" s="146"/>
    </row>
    <row r="659" spans="5:5" x14ac:dyDescent="0.2">
      <c r="E659" s="146"/>
    </row>
    <row r="660" spans="5:5" x14ac:dyDescent="0.2">
      <c r="E660" s="146"/>
    </row>
    <row r="661" spans="5:5" x14ac:dyDescent="0.2">
      <c r="E661" s="146"/>
    </row>
    <row r="662" spans="5:5" x14ac:dyDescent="0.2">
      <c r="E662" s="146"/>
    </row>
    <row r="663" spans="5:5" x14ac:dyDescent="0.2">
      <c r="E663" s="146"/>
    </row>
    <row r="664" spans="5:5" x14ac:dyDescent="0.2">
      <c r="E664" s="146"/>
    </row>
    <row r="665" spans="5:5" x14ac:dyDescent="0.2">
      <c r="E665" s="146"/>
    </row>
    <row r="666" spans="5:5" x14ac:dyDescent="0.2">
      <c r="E666" s="146"/>
    </row>
    <row r="667" spans="5:5" x14ac:dyDescent="0.2">
      <c r="E667" s="146"/>
    </row>
    <row r="668" spans="5:5" x14ac:dyDescent="0.2">
      <c r="E668" s="146"/>
    </row>
    <row r="669" spans="5:5" x14ac:dyDescent="0.2">
      <c r="E669" s="146"/>
    </row>
    <row r="670" spans="5:5" x14ac:dyDescent="0.2">
      <c r="E670" s="146"/>
    </row>
    <row r="671" spans="5:5" x14ac:dyDescent="0.2">
      <c r="E671" s="146"/>
    </row>
    <row r="672" spans="5:5" x14ac:dyDescent="0.2">
      <c r="E672" s="146"/>
    </row>
    <row r="673" spans="1:7" x14ac:dyDescent="0.2">
      <c r="E673" s="146"/>
    </row>
    <row r="674" spans="1:7" x14ac:dyDescent="0.2">
      <c r="E674" s="146"/>
    </row>
    <row r="675" spans="1:7" x14ac:dyDescent="0.2">
      <c r="A675" s="201"/>
      <c r="B675" s="201"/>
      <c r="C675" s="201"/>
      <c r="D675" s="201"/>
      <c r="E675" s="201"/>
      <c r="F675" s="201"/>
      <c r="G675" s="201"/>
    </row>
    <row r="676" spans="1:7" x14ac:dyDescent="0.2">
      <c r="A676" s="201"/>
      <c r="B676" s="201"/>
      <c r="C676" s="201"/>
      <c r="D676" s="201"/>
      <c r="E676" s="201"/>
      <c r="F676" s="201"/>
      <c r="G676" s="201"/>
    </row>
    <row r="677" spans="1:7" x14ac:dyDescent="0.2">
      <c r="A677" s="201"/>
      <c r="B677" s="201"/>
      <c r="C677" s="201"/>
      <c r="D677" s="201"/>
      <c r="E677" s="201"/>
      <c r="F677" s="201"/>
      <c r="G677" s="201"/>
    </row>
    <row r="678" spans="1:7" x14ac:dyDescent="0.2">
      <c r="A678" s="201"/>
      <c r="B678" s="201"/>
      <c r="C678" s="201"/>
      <c r="D678" s="201"/>
      <c r="E678" s="201"/>
      <c r="F678" s="201"/>
      <c r="G678" s="201"/>
    </row>
    <row r="679" spans="1:7" x14ac:dyDescent="0.2">
      <c r="E679" s="146"/>
    </row>
    <row r="680" spans="1:7" x14ac:dyDescent="0.2">
      <c r="E680" s="146"/>
    </row>
    <row r="681" spans="1:7" x14ac:dyDescent="0.2">
      <c r="E681" s="146"/>
    </row>
    <row r="682" spans="1:7" x14ac:dyDescent="0.2">
      <c r="E682" s="146"/>
    </row>
    <row r="683" spans="1:7" x14ac:dyDescent="0.2">
      <c r="E683" s="146"/>
    </row>
    <row r="684" spans="1:7" x14ac:dyDescent="0.2">
      <c r="E684" s="146"/>
    </row>
    <row r="685" spans="1:7" x14ac:dyDescent="0.2">
      <c r="E685" s="146"/>
    </row>
    <row r="686" spans="1:7" x14ac:dyDescent="0.2">
      <c r="E686" s="146"/>
    </row>
    <row r="687" spans="1:7" x14ac:dyDescent="0.2">
      <c r="E687" s="146"/>
    </row>
    <row r="688" spans="1:7" x14ac:dyDescent="0.2">
      <c r="E688" s="146"/>
    </row>
    <row r="689" spans="5:5" x14ac:dyDescent="0.2">
      <c r="E689" s="146"/>
    </row>
    <row r="690" spans="5:5" x14ac:dyDescent="0.2">
      <c r="E690" s="146"/>
    </row>
    <row r="691" spans="5:5" x14ac:dyDescent="0.2">
      <c r="E691" s="146"/>
    </row>
    <row r="692" spans="5:5" x14ac:dyDescent="0.2">
      <c r="E692" s="146"/>
    </row>
    <row r="693" spans="5:5" x14ac:dyDescent="0.2">
      <c r="E693" s="146"/>
    </row>
    <row r="694" spans="5:5" x14ac:dyDescent="0.2">
      <c r="E694" s="146"/>
    </row>
    <row r="695" spans="5:5" x14ac:dyDescent="0.2">
      <c r="E695" s="146"/>
    </row>
    <row r="696" spans="5:5" x14ac:dyDescent="0.2">
      <c r="E696" s="146"/>
    </row>
    <row r="697" spans="5:5" x14ac:dyDescent="0.2">
      <c r="E697" s="146"/>
    </row>
    <row r="698" spans="5:5" x14ac:dyDescent="0.2">
      <c r="E698" s="146"/>
    </row>
    <row r="699" spans="5:5" x14ac:dyDescent="0.2">
      <c r="E699" s="146"/>
    </row>
    <row r="700" spans="5:5" x14ac:dyDescent="0.2">
      <c r="E700" s="146"/>
    </row>
    <row r="701" spans="5:5" x14ac:dyDescent="0.2">
      <c r="E701" s="146"/>
    </row>
    <row r="702" spans="5:5" x14ac:dyDescent="0.2">
      <c r="E702" s="146"/>
    </row>
    <row r="703" spans="5:5" x14ac:dyDescent="0.2">
      <c r="E703" s="146"/>
    </row>
    <row r="704" spans="5:5" x14ac:dyDescent="0.2">
      <c r="E704" s="146"/>
    </row>
    <row r="705" spans="1:7" x14ac:dyDescent="0.2">
      <c r="E705" s="146"/>
    </row>
    <row r="706" spans="1:7" x14ac:dyDescent="0.2">
      <c r="E706" s="146"/>
    </row>
    <row r="707" spans="1:7" x14ac:dyDescent="0.2">
      <c r="E707" s="146"/>
    </row>
    <row r="708" spans="1:7" x14ac:dyDescent="0.2">
      <c r="E708" s="146"/>
    </row>
    <row r="709" spans="1:7" x14ac:dyDescent="0.2">
      <c r="E709" s="146"/>
    </row>
    <row r="710" spans="1:7" x14ac:dyDescent="0.2">
      <c r="A710" s="202"/>
      <c r="B710" s="202"/>
    </row>
    <row r="711" spans="1:7" x14ac:dyDescent="0.2">
      <c r="A711" s="201"/>
      <c r="B711" s="201"/>
      <c r="C711" s="204"/>
      <c r="D711" s="204"/>
      <c r="E711" s="205"/>
      <c r="F711" s="204"/>
      <c r="G711" s="206"/>
    </row>
    <row r="712" spans="1:7" x14ac:dyDescent="0.2">
      <c r="A712" s="207"/>
      <c r="B712" s="207"/>
      <c r="C712" s="201"/>
      <c r="D712" s="201"/>
      <c r="E712" s="208"/>
      <c r="F712" s="201"/>
      <c r="G712" s="201"/>
    </row>
    <row r="713" spans="1:7" x14ac:dyDescent="0.2">
      <c r="A713" s="201"/>
      <c r="B713" s="201"/>
      <c r="C713" s="201"/>
      <c r="D713" s="201"/>
      <c r="E713" s="208"/>
      <c r="F713" s="201"/>
      <c r="G713" s="201"/>
    </row>
    <row r="714" spans="1:7" x14ac:dyDescent="0.2">
      <c r="A714" s="201"/>
      <c r="B714" s="201"/>
      <c r="C714" s="201"/>
      <c r="D714" s="201"/>
      <c r="E714" s="208"/>
      <c r="F714" s="201"/>
      <c r="G714" s="201"/>
    </row>
    <row r="715" spans="1:7" x14ac:dyDescent="0.2">
      <c r="A715" s="201"/>
      <c r="B715" s="201"/>
      <c r="C715" s="201"/>
      <c r="D715" s="201"/>
      <c r="E715" s="208"/>
      <c r="F715" s="201"/>
      <c r="G715" s="201"/>
    </row>
    <row r="716" spans="1:7" x14ac:dyDescent="0.2">
      <c r="A716" s="201"/>
      <c r="B716" s="201"/>
      <c r="C716" s="201"/>
      <c r="D716" s="201"/>
      <c r="E716" s="208"/>
      <c r="F716" s="201"/>
      <c r="G716" s="201"/>
    </row>
    <row r="717" spans="1:7" x14ac:dyDescent="0.2">
      <c r="A717" s="201"/>
      <c r="B717" s="201"/>
      <c r="C717" s="201"/>
      <c r="D717" s="201"/>
      <c r="E717" s="208"/>
      <c r="F717" s="201"/>
      <c r="G717" s="201"/>
    </row>
    <row r="718" spans="1:7" x14ac:dyDescent="0.2">
      <c r="A718" s="201"/>
      <c r="B718" s="201"/>
      <c r="C718" s="201"/>
      <c r="D718" s="201"/>
      <c r="E718" s="208"/>
      <c r="F718" s="201"/>
      <c r="G718" s="201"/>
    </row>
    <row r="719" spans="1:7" x14ac:dyDescent="0.2">
      <c r="A719" s="201"/>
      <c r="B719" s="201"/>
      <c r="C719" s="201"/>
      <c r="D719" s="201"/>
      <c r="E719" s="208"/>
      <c r="F719" s="201"/>
      <c r="G719" s="201"/>
    </row>
    <row r="720" spans="1:7" x14ac:dyDescent="0.2">
      <c r="A720" s="201"/>
      <c r="B720" s="201"/>
      <c r="C720" s="201"/>
      <c r="D720" s="201"/>
      <c r="E720" s="208"/>
      <c r="F720" s="201"/>
      <c r="G720" s="201"/>
    </row>
    <row r="721" spans="1:7" x14ac:dyDescent="0.2">
      <c r="A721" s="201"/>
      <c r="B721" s="201"/>
      <c r="C721" s="201"/>
      <c r="D721" s="201"/>
      <c r="E721" s="208"/>
      <c r="F721" s="201"/>
      <c r="G721" s="201"/>
    </row>
    <row r="722" spans="1:7" x14ac:dyDescent="0.2">
      <c r="A722" s="201"/>
      <c r="B722" s="201"/>
      <c r="C722" s="201"/>
      <c r="D722" s="201"/>
      <c r="E722" s="208"/>
      <c r="F722" s="201"/>
      <c r="G722" s="201"/>
    </row>
    <row r="723" spans="1:7" x14ac:dyDescent="0.2">
      <c r="A723" s="201"/>
      <c r="B723" s="201"/>
      <c r="C723" s="201"/>
      <c r="D723" s="201"/>
      <c r="E723" s="208"/>
      <c r="F723" s="201"/>
      <c r="G723" s="201"/>
    </row>
    <row r="724" spans="1:7" x14ac:dyDescent="0.2">
      <c r="A724" s="201"/>
      <c r="B724" s="201"/>
      <c r="C724" s="201"/>
      <c r="D724" s="201"/>
      <c r="E724" s="208"/>
      <c r="F724" s="201"/>
      <c r="G724" s="201"/>
    </row>
  </sheetData>
  <mergeCells count="419">
    <mergeCell ref="C648:G648"/>
    <mergeCell ref="C650:G650"/>
    <mergeCell ref="C631:D631"/>
    <mergeCell ref="C632:D632"/>
    <mergeCell ref="C636:G636"/>
    <mergeCell ref="C638:G638"/>
    <mergeCell ref="C640:G640"/>
    <mergeCell ref="C642:G642"/>
    <mergeCell ref="C644:G644"/>
    <mergeCell ref="C646:G646"/>
    <mergeCell ref="C624:G624"/>
    <mergeCell ref="C625:D625"/>
    <mergeCell ref="C626:D626"/>
    <mergeCell ref="C627:D627"/>
    <mergeCell ref="C628:D628"/>
    <mergeCell ref="C630:D630"/>
    <mergeCell ref="C611:D611"/>
    <mergeCell ref="C613:G613"/>
    <mergeCell ref="C614:D614"/>
    <mergeCell ref="C618:G618"/>
    <mergeCell ref="C619:D619"/>
    <mergeCell ref="C620:D620"/>
    <mergeCell ref="C621:D621"/>
    <mergeCell ref="C622:D622"/>
    <mergeCell ref="C604:D604"/>
    <mergeCell ref="C606:G606"/>
    <mergeCell ref="C607:D607"/>
    <mergeCell ref="C608:D608"/>
    <mergeCell ref="C609:D609"/>
    <mergeCell ref="C610:D610"/>
    <mergeCell ref="C591:D591"/>
    <mergeCell ref="C593:G593"/>
    <mergeCell ref="C594:D594"/>
    <mergeCell ref="C599:G599"/>
    <mergeCell ref="C600:G600"/>
    <mergeCell ref="C601:D601"/>
    <mergeCell ref="C602:D602"/>
    <mergeCell ref="C603:D603"/>
    <mergeCell ref="C584:D584"/>
    <mergeCell ref="C585:D585"/>
    <mergeCell ref="C586:D586"/>
    <mergeCell ref="C587:D587"/>
    <mergeCell ref="C588:D588"/>
    <mergeCell ref="C590:G590"/>
    <mergeCell ref="C578:D578"/>
    <mergeCell ref="C579:D579"/>
    <mergeCell ref="C580:D580"/>
    <mergeCell ref="C581:D581"/>
    <mergeCell ref="C582:D582"/>
    <mergeCell ref="C583:D583"/>
    <mergeCell ref="C569:G569"/>
    <mergeCell ref="C570:D570"/>
    <mergeCell ref="C572:D572"/>
    <mergeCell ref="C574:G574"/>
    <mergeCell ref="C575:D575"/>
    <mergeCell ref="C577:G577"/>
    <mergeCell ref="C562:D562"/>
    <mergeCell ref="C563:D563"/>
    <mergeCell ref="C564:D564"/>
    <mergeCell ref="C565:D565"/>
    <mergeCell ref="C566:D566"/>
    <mergeCell ref="C568:G568"/>
    <mergeCell ref="C549:D549"/>
    <mergeCell ref="C554:D554"/>
    <mergeCell ref="C556:D556"/>
    <mergeCell ref="C557:D557"/>
    <mergeCell ref="C558:D558"/>
    <mergeCell ref="C559:D559"/>
    <mergeCell ref="C560:D560"/>
    <mergeCell ref="C561:D561"/>
    <mergeCell ref="C534:G534"/>
    <mergeCell ref="C535:D535"/>
    <mergeCell ref="C536:D536"/>
    <mergeCell ref="C541:D541"/>
    <mergeCell ref="C543:D543"/>
    <mergeCell ref="C545:D545"/>
    <mergeCell ref="C546:D546"/>
    <mergeCell ref="C548:G548"/>
    <mergeCell ref="C528:G528"/>
    <mergeCell ref="C529:G529"/>
    <mergeCell ref="C530:G530"/>
    <mergeCell ref="C531:G531"/>
    <mergeCell ref="C532:G532"/>
    <mergeCell ref="C533:G533"/>
    <mergeCell ref="C521:G521"/>
    <mergeCell ref="C522:G522"/>
    <mergeCell ref="C523:G523"/>
    <mergeCell ref="C524:D524"/>
    <mergeCell ref="C525:D525"/>
    <mergeCell ref="C527:G527"/>
    <mergeCell ref="C513:D513"/>
    <mergeCell ref="C515:D515"/>
    <mergeCell ref="C517:G517"/>
    <mergeCell ref="C518:G518"/>
    <mergeCell ref="C519:G519"/>
    <mergeCell ref="C520:G520"/>
    <mergeCell ref="C504:D504"/>
    <mergeCell ref="C506:D506"/>
    <mergeCell ref="C508:G508"/>
    <mergeCell ref="C509:D509"/>
    <mergeCell ref="C511:G511"/>
    <mergeCell ref="C512:D512"/>
    <mergeCell ref="C497:G497"/>
    <mergeCell ref="C498:G498"/>
    <mergeCell ref="C499:G499"/>
    <mergeCell ref="C500:G500"/>
    <mergeCell ref="C501:D501"/>
    <mergeCell ref="C503:G503"/>
    <mergeCell ref="C484:D484"/>
    <mergeCell ref="C485:D485"/>
    <mergeCell ref="C487:D487"/>
    <mergeCell ref="C489:G489"/>
    <mergeCell ref="C490:D490"/>
    <mergeCell ref="C492:D492"/>
    <mergeCell ref="C494:G494"/>
    <mergeCell ref="C495:D495"/>
    <mergeCell ref="C472:D472"/>
    <mergeCell ref="C477:D477"/>
    <mergeCell ref="C478:D478"/>
    <mergeCell ref="C479:D479"/>
    <mergeCell ref="C464:D464"/>
    <mergeCell ref="C466:G466"/>
    <mergeCell ref="C467:D467"/>
    <mergeCell ref="C469:G469"/>
    <mergeCell ref="C470:G470"/>
    <mergeCell ref="C471:D471"/>
    <mergeCell ref="C453:D453"/>
    <mergeCell ref="C455:G455"/>
    <mergeCell ref="C457:D457"/>
    <mergeCell ref="C459:D459"/>
    <mergeCell ref="C461:G461"/>
    <mergeCell ref="C462:D462"/>
    <mergeCell ref="C441:G441"/>
    <mergeCell ref="C442:D442"/>
    <mergeCell ref="C444:G444"/>
    <mergeCell ref="C445:D445"/>
    <mergeCell ref="C447:G447"/>
    <mergeCell ref="C448:D448"/>
    <mergeCell ref="C450:G450"/>
    <mergeCell ref="C451:D451"/>
    <mergeCell ref="C429:G429"/>
    <mergeCell ref="C430:D430"/>
    <mergeCell ref="C432:G432"/>
    <mergeCell ref="C433:D433"/>
    <mergeCell ref="C435:D435"/>
    <mergeCell ref="C436:D436"/>
    <mergeCell ref="C421:D421"/>
    <mergeCell ref="C423:G423"/>
    <mergeCell ref="C424:G424"/>
    <mergeCell ref="C425:G425"/>
    <mergeCell ref="C426:D426"/>
    <mergeCell ref="C427:D427"/>
    <mergeCell ref="C405:G405"/>
    <mergeCell ref="C406:G406"/>
    <mergeCell ref="C407:D407"/>
    <mergeCell ref="C408:D408"/>
    <mergeCell ref="C413:G413"/>
    <mergeCell ref="C417:G417"/>
    <mergeCell ref="C418:D418"/>
    <mergeCell ref="C420:G420"/>
    <mergeCell ref="C396:G396"/>
    <mergeCell ref="C397:D397"/>
    <mergeCell ref="C399:G399"/>
    <mergeCell ref="C400:D400"/>
    <mergeCell ref="C402:G402"/>
    <mergeCell ref="C404:G404"/>
    <mergeCell ref="C387:G387"/>
    <mergeCell ref="C388:D388"/>
    <mergeCell ref="C390:G390"/>
    <mergeCell ref="C391:D391"/>
    <mergeCell ref="C393:G393"/>
    <mergeCell ref="C394:D394"/>
    <mergeCell ref="C377:D377"/>
    <mergeCell ref="C379:D379"/>
    <mergeCell ref="C381:D381"/>
    <mergeCell ref="C383:G383"/>
    <mergeCell ref="C384:D384"/>
    <mergeCell ref="C386:G386"/>
    <mergeCell ref="C364:D364"/>
    <mergeCell ref="C366:D366"/>
    <mergeCell ref="C371:G371"/>
    <mergeCell ref="C372:D372"/>
    <mergeCell ref="C373:D373"/>
    <mergeCell ref="C375:D375"/>
    <mergeCell ref="C349:D349"/>
    <mergeCell ref="C350:D350"/>
    <mergeCell ref="C355:D355"/>
    <mergeCell ref="C357:D357"/>
    <mergeCell ref="C359:D359"/>
    <mergeCell ref="C338:G338"/>
    <mergeCell ref="C339:D339"/>
    <mergeCell ref="C340:D340"/>
    <mergeCell ref="C342:G342"/>
    <mergeCell ref="C343:D343"/>
    <mergeCell ref="C344:D344"/>
    <mergeCell ref="C346:D346"/>
    <mergeCell ref="C348:G348"/>
    <mergeCell ref="C327:G327"/>
    <mergeCell ref="C328:D328"/>
    <mergeCell ref="C329:D329"/>
    <mergeCell ref="C330:D330"/>
    <mergeCell ref="C332:G332"/>
    <mergeCell ref="C333:D333"/>
    <mergeCell ref="C321:G321"/>
    <mergeCell ref="C322:G322"/>
    <mergeCell ref="C323:D323"/>
    <mergeCell ref="C310:D310"/>
    <mergeCell ref="C311:D311"/>
    <mergeCell ref="C312:D312"/>
    <mergeCell ref="C313:D313"/>
    <mergeCell ref="C314:D314"/>
    <mergeCell ref="C302:D302"/>
    <mergeCell ref="C304:D304"/>
    <mergeCell ref="C306:D306"/>
    <mergeCell ref="C307:D307"/>
    <mergeCell ref="C308:D308"/>
    <mergeCell ref="C309:D309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2:D282"/>
    <mergeCell ref="C283:D283"/>
    <mergeCell ref="C285:D285"/>
    <mergeCell ref="C286:D286"/>
    <mergeCell ref="C288:G288"/>
    <mergeCell ref="C289:D289"/>
    <mergeCell ref="C267:D267"/>
    <mergeCell ref="C271:D271"/>
    <mergeCell ref="C273:D273"/>
    <mergeCell ref="C275:G275"/>
    <mergeCell ref="C276:D276"/>
    <mergeCell ref="C278:D278"/>
    <mergeCell ref="C279:D279"/>
    <mergeCell ref="C281:D281"/>
    <mergeCell ref="C259:D259"/>
    <mergeCell ref="C260:D260"/>
    <mergeCell ref="C262:D262"/>
    <mergeCell ref="C263:D263"/>
    <mergeCell ref="C264:D264"/>
    <mergeCell ref="C265:D265"/>
    <mergeCell ref="C250:D250"/>
    <mergeCell ref="C252:G252"/>
    <mergeCell ref="C253:D253"/>
    <mergeCell ref="C255:D255"/>
    <mergeCell ref="C256:D256"/>
    <mergeCell ref="C258:D258"/>
    <mergeCell ref="C240:D240"/>
    <mergeCell ref="C241:D241"/>
    <mergeCell ref="C243:D243"/>
    <mergeCell ref="C245:D245"/>
    <mergeCell ref="C247:D247"/>
    <mergeCell ref="C249:D249"/>
    <mergeCell ref="C232:D232"/>
    <mergeCell ref="C233:D233"/>
    <mergeCell ref="C235:G235"/>
    <mergeCell ref="C236:D236"/>
    <mergeCell ref="C237:D237"/>
    <mergeCell ref="C239:D239"/>
    <mergeCell ref="C223:D223"/>
    <mergeCell ref="C224:D224"/>
    <mergeCell ref="C226:D226"/>
    <mergeCell ref="C227:D227"/>
    <mergeCell ref="C229:D229"/>
    <mergeCell ref="C230:D230"/>
    <mergeCell ref="C211:D211"/>
    <mergeCell ref="C212:D212"/>
    <mergeCell ref="C214:G214"/>
    <mergeCell ref="C215:D215"/>
    <mergeCell ref="C216:D216"/>
    <mergeCell ref="C218:D218"/>
    <mergeCell ref="C220:D220"/>
    <mergeCell ref="C222:G222"/>
    <mergeCell ref="C203:D203"/>
    <mergeCell ref="C204:D204"/>
    <mergeCell ref="C205:D205"/>
    <mergeCell ref="C207:D207"/>
    <mergeCell ref="C188:G188"/>
    <mergeCell ref="C189:D189"/>
    <mergeCell ref="C192:D192"/>
    <mergeCell ref="C196:D196"/>
    <mergeCell ref="C198:G198"/>
    <mergeCell ref="C199:D199"/>
    <mergeCell ref="C173:D173"/>
    <mergeCell ref="C177:D177"/>
    <mergeCell ref="C179:G179"/>
    <mergeCell ref="C180:D180"/>
    <mergeCell ref="C182:G182"/>
    <mergeCell ref="C183:D183"/>
    <mergeCell ref="C185:G185"/>
    <mergeCell ref="C186:D186"/>
    <mergeCell ref="C160:G160"/>
    <mergeCell ref="C161:D161"/>
    <mergeCell ref="C163:D163"/>
    <mergeCell ref="C167:G167"/>
    <mergeCell ref="C168:D168"/>
    <mergeCell ref="C169:D169"/>
    <mergeCell ref="C171:G171"/>
    <mergeCell ref="C172:D172"/>
    <mergeCell ref="C147:G147"/>
    <mergeCell ref="C148:G148"/>
    <mergeCell ref="C149:G149"/>
    <mergeCell ref="C150:G150"/>
    <mergeCell ref="C151:G151"/>
    <mergeCell ref="C152:G152"/>
    <mergeCell ref="C153:G153"/>
    <mergeCell ref="C154:G154"/>
    <mergeCell ref="C155:G155"/>
    <mergeCell ref="C138:D138"/>
    <mergeCell ref="C139:D139"/>
    <mergeCell ref="C140:D140"/>
    <mergeCell ref="C142:G142"/>
    <mergeCell ref="C143:D143"/>
    <mergeCell ref="C156:G156"/>
    <mergeCell ref="C157:G157"/>
    <mergeCell ref="C158:G158"/>
    <mergeCell ref="C159:G159"/>
    <mergeCell ref="C129:D129"/>
    <mergeCell ref="C130:D130"/>
    <mergeCell ref="C132:G132"/>
    <mergeCell ref="C133:D133"/>
    <mergeCell ref="C135:D135"/>
    <mergeCell ref="C136:D136"/>
    <mergeCell ref="C121:D121"/>
    <mergeCell ref="C122:D122"/>
    <mergeCell ref="C124:G124"/>
    <mergeCell ref="C125:D125"/>
    <mergeCell ref="C127:G127"/>
    <mergeCell ref="C128:D128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2:G102"/>
    <mergeCell ref="C103:D103"/>
    <mergeCell ref="C104:D104"/>
    <mergeCell ref="C105:D105"/>
    <mergeCell ref="C106:D106"/>
    <mergeCell ref="C108:D108"/>
    <mergeCell ref="C93:G93"/>
    <mergeCell ref="C94:G94"/>
    <mergeCell ref="C95:D95"/>
    <mergeCell ref="C97:D97"/>
    <mergeCell ref="C99:G99"/>
    <mergeCell ref="C100:D100"/>
    <mergeCell ref="C82:G82"/>
    <mergeCell ref="C83:D83"/>
    <mergeCell ref="C84:D84"/>
    <mergeCell ref="C86:G86"/>
    <mergeCell ref="C87:D87"/>
    <mergeCell ref="C88:D88"/>
    <mergeCell ref="C90:D90"/>
    <mergeCell ref="C91:D91"/>
    <mergeCell ref="C69:D69"/>
    <mergeCell ref="C70:D70"/>
    <mergeCell ref="C72:G72"/>
    <mergeCell ref="C73:D73"/>
    <mergeCell ref="C77:G77"/>
    <mergeCell ref="C78:D78"/>
    <mergeCell ref="C60:D60"/>
    <mergeCell ref="C62:G62"/>
    <mergeCell ref="C63:D63"/>
    <mergeCell ref="C65:G65"/>
    <mergeCell ref="C66:D66"/>
    <mergeCell ref="C68:D68"/>
    <mergeCell ref="C51:D51"/>
    <mergeCell ref="C52:D52"/>
    <mergeCell ref="C53:D53"/>
    <mergeCell ref="C55:G55"/>
    <mergeCell ref="C57:G57"/>
    <mergeCell ref="C59:G59"/>
    <mergeCell ref="C43:D43"/>
    <mergeCell ref="C44:D44"/>
    <mergeCell ref="C45:D45"/>
    <mergeCell ref="C47:D47"/>
    <mergeCell ref="C49:D49"/>
    <mergeCell ref="C50:D50"/>
    <mergeCell ref="C34:D34"/>
    <mergeCell ref="C35:D35"/>
    <mergeCell ref="C37:D37"/>
    <mergeCell ref="C38:D38"/>
    <mergeCell ref="C40:D40"/>
    <mergeCell ref="C42:D42"/>
    <mergeCell ref="C25:D25"/>
    <mergeCell ref="C26:D26"/>
    <mergeCell ref="C28:D28"/>
    <mergeCell ref="C29:D29"/>
    <mergeCell ref="C30:D30"/>
    <mergeCell ref="C32:D32"/>
    <mergeCell ref="C14:D14"/>
    <mergeCell ref="C16:D16"/>
    <mergeCell ref="C18:D18"/>
    <mergeCell ref="C19:D19"/>
    <mergeCell ref="C21:D21"/>
    <mergeCell ref="C23:D23"/>
    <mergeCell ref="A1:G1"/>
    <mergeCell ref="A3:B3"/>
    <mergeCell ref="A4:B4"/>
    <mergeCell ref="E4:G4"/>
    <mergeCell ref="C9:D9"/>
    <mergeCell ref="C11:G11"/>
    <mergeCell ref="C12:D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2020-11-16T18:52:40Z</dcterms:created>
  <dcterms:modified xsi:type="dcterms:W3CDTF">2020-11-16T18:53:48Z</dcterms:modified>
</cp:coreProperties>
</file>